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9000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火災出動人員!$A$1:$AE$163</definedName>
    <definedName name="_xlnm.Print_Area" localSheetId="11">起火原因!$A$1:$V$123</definedName>
    <definedName name="_xlnm.Print_Area" localSheetId="16">縱火案件分析!$A$1:$V$45</definedName>
    <definedName name="_xlnm.Print_Area" localSheetId="15">爆竹煙火違法取締!$A$1:$X$165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47" i="36" l="1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G47" i="36"/>
  <c r="F47" i="36"/>
  <c r="E47" i="36"/>
  <c r="D47" i="36"/>
  <c r="C47" i="36"/>
  <c r="B47" i="36"/>
  <c r="X167" i="31"/>
  <c r="W167" i="31"/>
  <c r="V167" i="31"/>
  <c r="U167" i="31"/>
  <c r="T167" i="31"/>
  <c r="S167" i="31"/>
  <c r="R167" i="31"/>
  <c r="Q167" i="31"/>
  <c r="P167" i="31"/>
  <c r="O167" i="31"/>
  <c r="N167" i="31"/>
  <c r="M167" i="31"/>
  <c r="L167" i="31"/>
  <c r="K167" i="31"/>
  <c r="J167" i="31"/>
  <c r="I167" i="31"/>
  <c r="H167" i="31"/>
  <c r="G167" i="31"/>
  <c r="F167" i="31"/>
  <c r="E167" i="31"/>
  <c r="D167" i="31"/>
  <c r="C167" i="31"/>
  <c r="B167" i="31"/>
  <c r="B123" i="31"/>
  <c r="C123" i="31"/>
  <c r="D123" i="31"/>
  <c r="E123" i="31"/>
  <c r="F123" i="31"/>
  <c r="G123" i="31"/>
  <c r="H123" i="31"/>
  <c r="I123" i="31"/>
  <c r="J123" i="31"/>
  <c r="K123" i="31"/>
  <c r="L123" i="31"/>
  <c r="M123" i="31"/>
  <c r="N123" i="31"/>
  <c r="O123" i="31"/>
  <c r="P123" i="31"/>
  <c r="Q123" i="31"/>
  <c r="R123" i="31"/>
  <c r="S123" i="31"/>
  <c r="T123" i="31"/>
  <c r="U123" i="31"/>
  <c r="V123" i="31"/>
  <c r="W123" i="31"/>
  <c r="X123" i="31"/>
  <c r="AS50" i="30"/>
  <c r="AR50" i="30"/>
  <c r="AQ50" i="30"/>
  <c r="AP50" i="30"/>
  <c r="AO50" i="30"/>
  <c r="AN50" i="30"/>
  <c r="AM50" i="30"/>
  <c r="AL50" i="30"/>
  <c r="AK50" i="30"/>
  <c r="AJ50" i="30"/>
  <c r="AI50" i="30"/>
  <c r="AH50" i="30"/>
  <c r="AG50" i="30"/>
  <c r="AF50" i="30"/>
  <c r="AE50" i="30"/>
  <c r="AD50" i="30"/>
  <c r="AC50" i="30"/>
  <c r="AB50" i="30"/>
  <c r="AA50" i="30"/>
  <c r="Z50" i="30"/>
  <c r="Y50" i="30"/>
  <c r="X50" i="30"/>
  <c r="W50" i="30"/>
  <c r="V50" i="30"/>
  <c r="U50" i="30"/>
  <c r="T50" i="30"/>
  <c r="S50" i="30"/>
  <c r="R50" i="30"/>
  <c r="Q50" i="30"/>
  <c r="P50" i="30"/>
  <c r="O50" i="30"/>
  <c r="N50" i="30"/>
  <c r="M50" i="30"/>
  <c r="L50" i="30"/>
  <c r="K50" i="30"/>
  <c r="J50" i="30"/>
  <c r="I50" i="30"/>
  <c r="H50" i="30"/>
  <c r="G50" i="30"/>
  <c r="F50" i="30"/>
  <c r="E50" i="30"/>
  <c r="D50" i="30"/>
  <c r="C50" i="30"/>
  <c r="B50" i="30"/>
  <c r="B168" i="29"/>
  <c r="AH167" i="29"/>
  <c r="AG167" i="29"/>
  <c r="AF167" i="29"/>
  <c r="AE167" i="29"/>
  <c r="AD167" i="29"/>
  <c r="AC167" i="29"/>
  <c r="AB167" i="29"/>
  <c r="AA167" i="29"/>
  <c r="Z167" i="29"/>
  <c r="Y167" i="29"/>
  <c r="X167" i="29"/>
  <c r="W167" i="29"/>
  <c r="V167" i="29"/>
  <c r="U167" i="29"/>
  <c r="T167" i="29"/>
  <c r="S167" i="29"/>
  <c r="R167" i="29"/>
  <c r="Q167" i="29"/>
  <c r="P167" i="29"/>
  <c r="O167" i="29"/>
  <c r="N167" i="29"/>
  <c r="M167" i="29"/>
  <c r="L167" i="29"/>
  <c r="K167" i="29"/>
  <c r="J167" i="29"/>
  <c r="I167" i="29"/>
  <c r="H167" i="29"/>
  <c r="G167" i="29"/>
  <c r="F167" i="29"/>
  <c r="E167" i="29"/>
  <c r="D167" i="29"/>
  <c r="C167" i="29"/>
  <c r="B167" i="29"/>
  <c r="B124" i="29"/>
  <c r="C124" i="29"/>
  <c r="D124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T95" i="37"/>
  <c r="S95" i="37"/>
  <c r="R95" i="37"/>
  <c r="Q95" i="37"/>
  <c r="P95" i="37"/>
  <c r="O95" i="37"/>
  <c r="N95" i="37"/>
  <c r="M95" i="37"/>
  <c r="L95" i="37"/>
  <c r="K95" i="37"/>
  <c r="J95" i="37"/>
  <c r="I95" i="37"/>
  <c r="H95" i="37"/>
  <c r="G95" i="37"/>
  <c r="F95" i="37"/>
  <c r="E95" i="37"/>
  <c r="D95" i="37"/>
  <c r="C95" i="37"/>
  <c r="B95" i="37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D124" i="34"/>
  <c r="C124" i="34"/>
  <c r="B124" i="34"/>
  <c r="Z125" i="26"/>
  <c r="Y125" i="26"/>
  <c r="X125" i="26"/>
  <c r="W125" i="26"/>
  <c r="V125" i="26"/>
  <c r="U125" i="26"/>
  <c r="T125" i="26"/>
  <c r="S125" i="26"/>
  <c r="R125" i="26"/>
  <c r="Q125" i="26"/>
  <c r="P125" i="26"/>
  <c r="O125" i="26"/>
  <c r="N125" i="26"/>
  <c r="M125" i="26"/>
  <c r="L125" i="26"/>
  <c r="K125" i="26"/>
  <c r="J125" i="26"/>
  <c r="I125" i="26"/>
  <c r="H125" i="26"/>
  <c r="G125" i="26"/>
  <c r="F125" i="26"/>
  <c r="E125" i="26"/>
  <c r="D125" i="26"/>
  <c r="C125" i="26"/>
  <c r="B125" i="26"/>
  <c r="S127" i="24"/>
  <c r="R127" i="24"/>
  <c r="Q127" i="24"/>
  <c r="P127" i="24"/>
  <c r="O127" i="24"/>
  <c r="N127" i="24"/>
  <c r="M127" i="24"/>
  <c r="L127" i="24"/>
  <c r="K127" i="24"/>
  <c r="J127" i="24"/>
  <c r="I127" i="24"/>
  <c r="H127" i="24"/>
  <c r="G127" i="24"/>
  <c r="F127" i="24"/>
  <c r="E127" i="24"/>
  <c r="D127" i="24"/>
  <c r="C127" i="24"/>
  <c r="B127" i="24"/>
  <c r="AF131" i="22"/>
  <c r="AE131" i="22"/>
  <c r="AD131" i="22"/>
  <c r="AC131" i="22"/>
  <c r="AB131" i="22"/>
  <c r="AA131" i="22"/>
  <c r="Z131" i="22"/>
  <c r="Y131" i="22"/>
  <c r="X131" i="22"/>
  <c r="W131" i="22"/>
  <c r="V131" i="22"/>
  <c r="U131" i="22"/>
  <c r="T131" i="22"/>
  <c r="S131" i="22"/>
  <c r="R131" i="22"/>
  <c r="Q131" i="22"/>
  <c r="P131" i="22"/>
  <c r="O131" i="22"/>
  <c r="N131" i="22"/>
  <c r="M131" i="22"/>
  <c r="L131" i="22"/>
  <c r="K131" i="22"/>
  <c r="J131" i="22"/>
  <c r="I131" i="22"/>
  <c r="H131" i="22"/>
  <c r="G131" i="22"/>
  <c r="F131" i="22"/>
  <c r="E131" i="22"/>
  <c r="D131" i="22"/>
  <c r="C131" i="22"/>
  <c r="B131" i="22"/>
  <c r="W125" i="21"/>
  <c r="V125" i="21"/>
  <c r="U125" i="21"/>
  <c r="T125" i="21"/>
  <c r="S125" i="21"/>
  <c r="R125" i="21"/>
  <c r="Q125" i="21"/>
  <c r="P125" i="21"/>
  <c r="O125" i="21"/>
  <c r="N125" i="21"/>
  <c r="M125" i="21"/>
  <c r="L125" i="21"/>
  <c r="K125" i="21"/>
  <c r="J125" i="21"/>
  <c r="I125" i="21"/>
  <c r="H125" i="21"/>
  <c r="G125" i="21"/>
  <c r="F125" i="21"/>
  <c r="E125" i="21"/>
  <c r="D125" i="21"/>
  <c r="C125" i="21"/>
  <c r="B125" i="21"/>
  <c r="T123" i="20"/>
  <c r="S123" i="20"/>
  <c r="R123" i="20"/>
  <c r="Q123" i="20"/>
  <c r="P123" i="20"/>
  <c r="O123" i="20"/>
  <c r="N123" i="20"/>
  <c r="M123" i="20"/>
  <c r="L123" i="20"/>
  <c r="K123" i="20"/>
  <c r="J123" i="20"/>
  <c r="I123" i="20"/>
  <c r="H123" i="20"/>
  <c r="G123" i="20"/>
  <c r="F123" i="20"/>
  <c r="E123" i="20"/>
  <c r="D123" i="20"/>
  <c r="C123" i="20"/>
  <c r="AK132" i="19"/>
  <c r="AJ132" i="19"/>
  <c r="AI132" i="19"/>
  <c r="AH132" i="19"/>
  <c r="AG132" i="19"/>
  <c r="AF132" i="19"/>
  <c r="AE132" i="19"/>
  <c r="AD132" i="19"/>
  <c r="AC132" i="19"/>
  <c r="AB132" i="19"/>
  <c r="AA132" i="19"/>
  <c r="Z132" i="19"/>
  <c r="Y132" i="19"/>
  <c r="X132" i="19"/>
  <c r="W132" i="19"/>
  <c r="V132" i="19"/>
  <c r="U132" i="19"/>
  <c r="T132" i="19"/>
  <c r="S132" i="19"/>
  <c r="R132" i="19"/>
  <c r="Q132" i="19"/>
  <c r="P132" i="19"/>
  <c r="O132" i="19"/>
  <c r="N132" i="19"/>
  <c r="M132" i="19"/>
  <c r="L132" i="19"/>
  <c r="K132" i="19"/>
  <c r="J132" i="19"/>
  <c r="I132" i="19"/>
  <c r="H132" i="19"/>
  <c r="G132" i="19"/>
  <c r="F132" i="19"/>
  <c r="E132" i="19"/>
  <c r="D132" i="19"/>
  <c r="C132" i="19"/>
  <c r="B132" i="19"/>
  <c r="AT51" i="30" l="1"/>
  <c r="AS51" i="30"/>
  <c r="AR51" i="30"/>
  <c r="AQ51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D51" i="30"/>
  <c r="C51" i="30"/>
  <c r="B51" i="30"/>
  <c r="AH148" i="29"/>
  <c r="AG148" i="29"/>
  <c r="AF148" i="29"/>
  <c r="AE148" i="29"/>
  <c r="AD148" i="29"/>
  <c r="AC148" i="29"/>
  <c r="AB148" i="29"/>
  <c r="AA148" i="29"/>
  <c r="Z148" i="29"/>
  <c r="Y148" i="29"/>
  <c r="X148" i="29"/>
  <c r="W148" i="29"/>
  <c r="V148" i="29"/>
  <c r="U148" i="29"/>
  <c r="T148" i="29"/>
  <c r="S148" i="29"/>
  <c r="R148" i="29"/>
  <c r="Q148" i="29"/>
  <c r="P148" i="29"/>
  <c r="O148" i="29"/>
  <c r="N148" i="29"/>
  <c r="M148" i="29"/>
  <c r="L148" i="29"/>
  <c r="K148" i="29"/>
  <c r="J148" i="29"/>
  <c r="I148" i="29"/>
  <c r="H148" i="29"/>
  <c r="G148" i="29"/>
  <c r="F148" i="29"/>
  <c r="E148" i="29"/>
  <c r="D148" i="29"/>
  <c r="C148" i="29"/>
  <c r="B148" i="29"/>
  <c r="B52" i="37"/>
  <c r="C52" i="37"/>
  <c r="D52" i="37"/>
  <c r="E52" i="37"/>
  <c r="Z126" i="26" l="1"/>
  <c r="Y126" i="26"/>
  <c r="X126" i="26"/>
  <c r="W126" i="26"/>
  <c r="V126" i="26"/>
  <c r="U126" i="26"/>
  <c r="T126" i="26"/>
  <c r="S126" i="26"/>
  <c r="R126" i="26"/>
  <c r="Q126" i="26"/>
  <c r="P126" i="26"/>
  <c r="O126" i="26"/>
  <c r="N126" i="26"/>
  <c r="M126" i="26"/>
  <c r="L126" i="26"/>
  <c r="K126" i="26"/>
  <c r="J126" i="26"/>
  <c r="I126" i="26"/>
  <c r="H126" i="26"/>
  <c r="G126" i="26"/>
  <c r="F126" i="26"/>
  <c r="E126" i="26"/>
  <c r="D126" i="26"/>
  <c r="C126" i="26"/>
  <c r="B126" i="26"/>
  <c r="S128" i="24" l="1"/>
  <c r="R128" i="24"/>
  <c r="Q128" i="24"/>
  <c r="P128" i="24"/>
  <c r="O128" i="24"/>
  <c r="N128" i="24"/>
  <c r="M128" i="24"/>
  <c r="L128" i="24"/>
  <c r="K128" i="24"/>
  <c r="J128" i="24"/>
  <c r="I128" i="24"/>
  <c r="H128" i="24"/>
  <c r="G128" i="24"/>
  <c r="F128" i="24"/>
  <c r="E128" i="24"/>
  <c r="D128" i="24"/>
  <c r="C128" i="24"/>
  <c r="B128" i="24"/>
  <c r="R128" i="23"/>
  <c r="Q128" i="23"/>
  <c r="P128" i="23"/>
  <c r="O128" i="23"/>
  <c r="N128" i="23"/>
  <c r="M128" i="23"/>
  <c r="L128" i="23"/>
  <c r="K128" i="23"/>
  <c r="J128" i="23"/>
  <c r="I128" i="23"/>
  <c r="H128" i="23"/>
  <c r="G128" i="23"/>
  <c r="F128" i="23"/>
  <c r="E128" i="23"/>
  <c r="D128" i="23"/>
  <c r="C128" i="23"/>
  <c r="B128" i="23"/>
  <c r="R127" i="23"/>
  <c r="Q127" i="23"/>
  <c r="P127" i="23"/>
  <c r="O127" i="23"/>
  <c r="N127" i="23"/>
  <c r="M127" i="23"/>
  <c r="L127" i="23"/>
  <c r="K127" i="23"/>
  <c r="J127" i="23"/>
  <c r="I127" i="23"/>
  <c r="H127" i="23"/>
  <c r="G127" i="23"/>
  <c r="F127" i="23"/>
  <c r="E127" i="23"/>
  <c r="D127" i="23"/>
  <c r="C127" i="23"/>
  <c r="B127" i="23"/>
  <c r="AF132" i="22" l="1"/>
  <c r="AE132" i="22"/>
  <c r="AD132" i="22"/>
  <c r="AC132" i="22"/>
  <c r="AB132" i="22"/>
  <c r="AA132" i="22"/>
  <c r="Z132" i="22"/>
  <c r="Y132" i="22"/>
  <c r="X132" i="22"/>
  <c r="W132" i="22"/>
  <c r="V132" i="22"/>
  <c r="U132" i="22"/>
  <c r="T132" i="22"/>
  <c r="S132" i="22"/>
  <c r="R132" i="22"/>
  <c r="Q132" i="22"/>
  <c r="P132" i="22"/>
  <c r="O132" i="22"/>
  <c r="N132" i="22"/>
  <c r="M132" i="22"/>
  <c r="L132" i="22"/>
  <c r="K132" i="22"/>
  <c r="J132" i="22"/>
  <c r="I132" i="22"/>
  <c r="H132" i="22"/>
  <c r="G132" i="22"/>
  <c r="F132" i="22"/>
  <c r="E132" i="22"/>
  <c r="D132" i="22"/>
  <c r="C132" i="22"/>
  <c r="B132" i="22"/>
  <c r="W126" i="21" l="1"/>
  <c r="V126" i="21"/>
  <c r="U126" i="21"/>
  <c r="T126" i="21"/>
  <c r="S126" i="21"/>
  <c r="R126" i="21"/>
  <c r="Q126" i="21"/>
  <c r="P126" i="21"/>
  <c r="O126" i="21"/>
  <c r="N126" i="21"/>
  <c r="M126" i="21"/>
  <c r="L126" i="21"/>
  <c r="K126" i="21"/>
  <c r="J126" i="21"/>
  <c r="I126" i="21"/>
  <c r="H126" i="21"/>
  <c r="G126" i="21"/>
  <c r="F126" i="21"/>
  <c r="E126" i="21"/>
  <c r="D126" i="21"/>
  <c r="C126" i="21"/>
  <c r="B126" i="21"/>
  <c r="T125" i="20"/>
  <c r="S125" i="20"/>
  <c r="R125" i="20"/>
  <c r="Q125" i="20"/>
  <c r="P125" i="20"/>
  <c r="O125" i="20"/>
  <c r="N125" i="20"/>
  <c r="M125" i="20"/>
  <c r="L125" i="20"/>
  <c r="K125" i="20"/>
  <c r="J125" i="20"/>
  <c r="I125" i="20"/>
  <c r="H125" i="20"/>
  <c r="G125" i="20"/>
  <c r="F125" i="20"/>
  <c r="E125" i="20"/>
  <c r="D125" i="20"/>
  <c r="C125" i="20"/>
  <c r="AK133" i="19" l="1"/>
  <c r="AJ133" i="19"/>
  <c r="AI133" i="19"/>
  <c r="AH133" i="19"/>
  <c r="AG133" i="19"/>
  <c r="AF133" i="19"/>
  <c r="AE133" i="19"/>
  <c r="AD133" i="19"/>
  <c r="AC133" i="19"/>
  <c r="AB133" i="19"/>
  <c r="AA133" i="19"/>
  <c r="Z133" i="19"/>
  <c r="Y133" i="19"/>
  <c r="X133" i="19"/>
  <c r="W133" i="19"/>
  <c r="V133" i="19"/>
  <c r="U133" i="19"/>
  <c r="T133" i="19"/>
  <c r="S133" i="19"/>
  <c r="R133" i="19"/>
  <c r="Q133" i="19"/>
  <c r="P133" i="19"/>
  <c r="O133" i="19"/>
  <c r="N133" i="19"/>
  <c r="M133" i="19"/>
  <c r="L133" i="19"/>
  <c r="K133" i="19"/>
  <c r="J133" i="19"/>
  <c r="I133" i="19"/>
  <c r="H133" i="19"/>
  <c r="G133" i="19"/>
  <c r="F133" i="19"/>
  <c r="E133" i="19"/>
  <c r="D133" i="19"/>
  <c r="C133" i="19"/>
  <c r="B133" i="19"/>
  <c r="AD128" i="18" l="1"/>
  <c r="AC128" i="18"/>
  <c r="AB128" i="18"/>
  <c r="AA128" i="18"/>
  <c r="Z128" i="18"/>
  <c r="Y128" i="18"/>
  <c r="X128" i="18"/>
  <c r="W128" i="18"/>
  <c r="V128" i="18"/>
  <c r="U128" i="18"/>
  <c r="T128" i="18"/>
  <c r="S128" i="18"/>
  <c r="R128" i="18"/>
  <c r="Q128" i="18"/>
  <c r="P128" i="18"/>
  <c r="O128" i="18"/>
  <c r="N128" i="18"/>
  <c r="M128" i="18"/>
  <c r="L128" i="18"/>
  <c r="K128" i="18"/>
  <c r="J128" i="18"/>
  <c r="I128" i="18"/>
  <c r="H128" i="18"/>
  <c r="G128" i="18"/>
  <c r="F128" i="18"/>
  <c r="E128" i="18"/>
  <c r="D128" i="18"/>
  <c r="C128" i="18"/>
  <c r="B128" i="18"/>
  <c r="Y48" i="36" l="1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G48" i="36"/>
  <c r="F48" i="36"/>
  <c r="E48" i="36"/>
  <c r="D48" i="36"/>
  <c r="C48" i="36"/>
  <c r="B48" i="36"/>
  <c r="X168" i="31" l="1"/>
  <c r="W168" i="31"/>
  <c r="V168" i="31"/>
  <c r="U168" i="31"/>
  <c r="T168" i="31"/>
  <c r="S168" i="31"/>
  <c r="R168" i="31"/>
  <c r="Q168" i="31"/>
  <c r="P168" i="31"/>
  <c r="O168" i="31"/>
  <c r="N168" i="31"/>
  <c r="M168" i="31"/>
  <c r="L168" i="31"/>
  <c r="K168" i="31"/>
  <c r="J168" i="31"/>
  <c r="I168" i="31"/>
  <c r="H168" i="31"/>
  <c r="G168" i="31"/>
  <c r="F168" i="31"/>
  <c r="E168" i="31"/>
  <c r="D168" i="31"/>
  <c r="C168" i="31"/>
  <c r="B168" i="31"/>
  <c r="AT50" i="30" l="1"/>
  <c r="B87" i="37" l="1"/>
  <c r="C87" i="37"/>
  <c r="D87" i="37"/>
  <c r="E87" i="37"/>
  <c r="F87" i="37"/>
  <c r="G87" i="37"/>
  <c r="H87" i="37"/>
  <c r="I87" i="37"/>
  <c r="J87" i="37"/>
  <c r="K87" i="37"/>
  <c r="L87" i="37"/>
  <c r="M87" i="37"/>
  <c r="N87" i="37"/>
  <c r="O87" i="37"/>
  <c r="P87" i="37"/>
  <c r="Q87" i="37"/>
  <c r="R87" i="37"/>
  <c r="S87" i="37"/>
  <c r="T87" i="37"/>
  <c r="W125" i="34" l="1"/>
  <c r="V125" i="34"/>
  <c r="U125" i="34"/>
  <c r="T125" i="34"/>
  <c r="S125" i="34"/>
  <c r="R125" i="34"/>
  <c r="Q125" i="34"/>
  <c r="P125" i="34"/>
  <c r="O125" i="34"/>
  <c r="N125" i="34"/>
  <c r="M125" i="34"/>
  <c r="L125" i="34"/>
  <c r="K125" i="34"/>
  <c r="J125" i="34"/>
  <c r="I125" i="34"/>
  <c r="H125" i="34"/>
  <c r="G125" i="34"/>
  <c r="F125" i="34"/>
  <c r="E125" i="34"/>
  <c r="D125" i="34"/>
  <c r="C125" i="34"/>
  <c r="B125" i="34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D80" i="35"/>
  <c r="C80" i="35"/>
  <c r="B80" i="35"/>
  <c r="AG79" i="35"/>
  <c r="AF79" i="35"/>
  <c r="AE79" i="35"/>
  <c r="AD79" i="35"/>
  <c r="AC79" i="35"/>
  <c r="AB79" i="35"/>
  <c r="AA79" i="35"/>
  <c r="Z79" i="35"/>
  <c r="Y79" i="35"/>
  <c r="X79" i="35"/>
  <c r="W79" i="35"/>
  <c r="V79" i="35"/>
  <c r="U79" i="35"/>
  <c r="T79" i="35"/>
  <c r="S79" i="35"/>
  <c r="R79" i="35"/>
  <c r="Q79" i="35"/>
  <c r="P79" i="35"/>
  <c r="O79" i="35"/>
  <c r="N79" i="35"/>
  <c r="M79" i="35"/>
  <c r="L79" i="35"/>
  <c r="K79" i="35"/>
  <c r="J79" i="35"/>
  <c r="I79" i="35"/>
  <c r="H79" i="35"/>
  <c r="G79" i="35"/>
  <c r="F79" i="35"/>
  <c r="E79" i="35"/>
  <c r="D79" i="35"/>
  <c r="C79" i="35"/>
  <c r="B79" i="35"/>
  <c r="T97" i="37" l="1"/>
  <c r="S97" i="37"/>
  <c r="R97" i="37"/>
  <c r="Q97" i="37"/>
  <c r="P97" i="37"/>
  <c r="O97" i="37"/>
  <c r="N97" i="37"/>
  <c r="M97" i="37"/>
  <c r="L97" i="37"/>
  <c r="K97" i="37"/>
  <c r="J97" i="37"/>
  <c r="I97" i="37"/>
  <c r="H97" i="37"/>
  <c r="G97" i="37"/>
  <c r="F97" i="37"/>
  <c r="E97" i="37"/>
  <c r="D97" i="37"/>
  <c r="C97" i="37"/>
  <c r="B97" i="37"/>
  <c r="E178" i="29" l="1"/>
  <c r="E179" i="29" s="1"/>
  <c r="E180" i="29" s="1"/>
  <c r="B159" i="29"/>
  <c r="C159" i="29"/>
  <c r="D159" i="29"/>
  <c r="E159" i="29"/>
  <c r="F159" i="29"/>
  <c r="G159" i="29"/>
  <c r="H159" i="29"/>
  <c r="I159" i="29"/>
  <c r="J159" i="29"/>
  <c r="K159" i="29"/>
  <c r="L159" i="29"/>
  <c r="M159" i="29"/>
  <c r="N159" i="29"/>
  <c r="O159" i="29"/>
  <c r="P159" i="29"/>
  <c r="Q159" i="29"/>
  <c r="R159" i="29"/>
  <c r="S159" i="29"/>
  <c r="T159" i="29"/>
  <c r="U159" i="29"/>
  <c r="V159" i="29"/>
  <c r="W159" i="29"/>
  <c r="X159" i="29"/>
  <c r="Y159" i="29"/>
  <c r="Z159" i="29"/>
  <c r="AA159" i="29"/>
  <c r="AB159" i="29"/>
  <c r="AC159" i="29"/>
  <c r="AD159" i="29"/>
  <c r="AE159" i="29"/>
  <c r="AF159" i="29"/>
  <c r="AG159" i="29"/>
  <c r="AH159" i="29"/>
  <c r="AD127" i="18" l="1"/>
  <c r="AD129" i="18" s="1"/>
  <c r="AC127" i="18"/>
  <c r="AC129" i="18" s="1"/>
  <c r="AA127" i="18"/>
  <c r="AA129" i="18" s="1"/>
  <c r="AB127" i="18"/>
  <c r="AB129" i="18" s="1"/>
  <c r="T127" i="18"/>
  <c r="T129" i="18" s="1"/>
  <c r="S127" i="18"/>
  <c r="S129" i="18" s="1"/>
  <c r="R127" i="18"/>
  <c r="R129" i="18" s="1"/>
  <c r="O127" i="18"/>
  <c r="O129" i="18" s="1"/>
  <c r="N127" i="18"/>
  <c r="N129" i="18" s="1"/>
  <c r="B127" i="18"/>
  <c r="B129" i="18" s="1"/>
  <c r="P127" i="18" l="1"/>
  <c r="P129" i="18" s="1"/>
  <c r="Q127" i="18" l="1"/>
  <c r="Q129" i="18" s="1"/>
  <c r="B110" i="29"/>
  <c r="B38" i="37"/>
  <c r="B66" i="37"/>
  <c r="B76" i="37"/>
  <c r="B96" i="37" l="1"/>
  <c r="Z127" i="18"/>
  <c r="Z129" i="18" s="1"/>
  <c r="X127" i="18"/>
  <c r="X129" i="18" s="1"/>
  <c r="W127" i="18"/>
  <c r="W129" i="18" s="1"/>
  <c r="V127" i="18"/>
  <c r="V129" i="18" s="1"/>
  <c r="U127" i="18"/>
  <c r="U129" i="18" s="1"/>
  <c r="K127" i="18"/>
  <c r="K129" i="18" s="1"/>
  <c r="J127" i="18"/>
  <c r="J129" i="18" s="1"/>
  <c r="G127" i="18"/>
  <c r="G129" i="18" s="1"/>
  <c r="F127" i="18"/>
  <c r="F129" i="18" s="1"/>
  <c r="C127" i="18"/>
  <c r="C129" i="18" s="1"/>
  <c r="L127" i="18" l="1"/>
  <c r="L129" i="18" s="1"/>
  <c r="D127" i="18"/>
  <c r="D129" i="18" s="1"/>
  <c r="H127" i="18"/>
  <c r="H129" i="18" s="1"/>
  <c r="Y127" i="18"/>
  <c r="Y129" i="18" s="1"/>
  <c r="I127" i="18" l="1"/>
  <c r="I129" i="18" s="1"/>
  <c r="E127" i="18"/>
  <c r="E129" i="18" s="1"/>
  <c r="M127" i="18"/>
  <c r="M129" i="18" s="1"/>
  <c r="T122" i="20"/>
  <c r="R122" i="20"/>
  <c r="I122" i="20"/>
  <c r="C122" i="20"/>
  <c r="Q122" i="20"/>
  <c r="P122" i="20"/>
  <c r="O122" i="20"/>
  <c r="N122" i="20"/>
  <c r="M122" i="20"/>
  <c r="L122" i="20"/>
  <c r="J122" i="20"/>
  <c r="F122" i="20"/>
  <c r="E122" i="20"/>
  <c r="D122" i="20"/>
  <c r="H122" i="20" l="1"/>
  <c r="G122" i="20"/>
  <c r="K122" i="20"/>
  <c r="S122" i="20"/>
  <c r="AO6" i="30" l="1"/>
  <c r="AO7" i="30"/>
  <c r="AO8" i="30"/>
  <c r="AO9" i="30"/>
  <c r="AO10" i="30"/>
  <c r="AO11" i="30"/>
  <c r="AO12" i="30"/>
  <c r="AO13" i="30"/>
  <c r="AO14" i="30"/>
  <c r="AO15" i="30"/>
  <c r="T52" i="37" l="1"/>
  <c r="T76" i="37" l="1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S52" i="37"/>
  <c r="R52" i="37"/>
  <c r="Q52" i="37"/>
  <c r="P52" i="37"/>
  <c r="O52" i="37"/>
  <c r="N52" i="37"/>
  <c r="M52" i="37"/>
  <c r="L52" i="37"/>
  <c r="K52" i="37"/>
  <c r="J52" i="37"/>
  <c r="I52" i="37"/>
  <c r="H52" i="37"/>
  <c r="G52" i="37"/>
  <c r="F52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D38" i="37"/>
  <c r="C38" i="37"/>
  <c r="T96" i="37" l="1"/>
  <c r="H96" i="37"/>
  <c r="P96" i="37"/>
  <c r="E96" i="37"/>
  <c r="M96" i="37"/>
  <c r="F96" i="37"/>
  <c r="J96" i="37"/>
  <c r="N96" i="37"/>
  <c r="R96" i="37"/>
  <c r="D96" i="37"/>
  <c r="L96" i="37"/>
  <c r="I96" i="37"/>
  <c r="Q96" i="37"/>
  <c r="C96" i="37"/>
  <c r="G96" i="37"/>
  <c r="K96" i="37"/>
  <c r="O96" i="37"/>
  <c r="S96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8" i="29" l="1"/>
  <c r="C110" i="29"/>
  <c r="C168" i="29" l="1"/>
  <c r="X66" i="34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58" i="31" l="1"/>
  <c r="W158" i="31"/>
  <c r="V158" i="31"/>
  <c r="U158" i="31"/>
  <c r="T158" i="31"/>
  <c r="S158" i="31"/>
  <c r="R158" i="31"/>
  <c r="Q158" i="31"/>
  <c r="P158" i="31"/>
  <c r="O158" i="31"/>
  <c r="N158" i="31"/>
  <c r="M158" i="31"/>
  <c r="L158" i="31"/>
  <c r="K158" i="31"/>
  <c r="J158" i="31"/>
  <c r="I158" i="31"/>
  <c r="H158" i="31"/>
  <c r="G158" i="31"/>
  <c r="F158" i="31"/>
  <c r="E158" i="31"/>
  <c r="D158" i="31"/>
  <c r="C158" i="31"/>
  <c r="X147" i="31"/>
  <c r="W147" i="31"/>
  <c r="V147" i="31"/>
  <c r="U147" i="31"/>
  <c r="T147" i="31"/>
  <c r="S147" i="31"/>
  <c r="R147" i="31"/>
  <c r="Q147" i="31"/>
  <c r="P147" i="31"/>
  <c r="O147" i="31"/>
  <c r="N147" i="31"/>
  <c r="M147" i="31"/>
  <c r="L147" i="31"/>
  <c r="K147" i="31"/>
  <c r="J147" i="31"/>
  <c r="I147" i="31"/>
  <c r="H147" i="31"/>
  <c r="G147" i="31"/>
  <c r="F147" i="31"/>
  <c r="E147" i="31"/>
  <c r="D147" i="31"/>
  <c r="C147" i="31"/>
  <c r="X137" i="31"/>
  <c r="W137" i="31"/>
  <c r="V137" i="31"/>
  <c r="U137" i="31"/>
  <c r="T137" i="31"/>
  <c r="S137" i="31"/>
  <c r="R137" i="31"/>
  <c r="Q137" i="31"/>
  <c r="P137" i="31"/>
  <c r="O137" i="31"/>
  <c r="N137" i="31"/>
  <c r="M137" i="31"/>
  <c r="L137" i="31"/>
  <c r="K137" i="31"/>
  <c r="J137" i="31"/>
  <c r="I137" i="31"/>
  <c r="H137" i="31"/>
  <c r="G137" i="31"/>
  <c r="F137" i="31"/>
  <c r="E137" i="31"/>
  <c r="D137" i="31"/>
  <c r="C137" i="31"/>
  <c r="X109" i="31"/>
  <c r="W109" i="31"/>
  <c r="V109" i="31"/>
  <c r="U109" i="31"/>
  <c r="T109" i="31"/>
  <c r="S109" i="31"/>
  <c r="R109" i="31"/>
  <c r="Q109" i="31"/>
  <c r="P109" i="31"/>
  <c r="O109" i="31"/>
  <c r="N109" i="31"/>
  <c r="M109" i="31"/>
  <c r="L109" i="31"/>
  <c r="K109" i="31"/>
  <c r="J109" i="31"/>
  <c r="I109" i="31"/>
  <c r="H109" i="31"/>
  <c r="G109" i="31"/>
  <c r="F109" i="31"/>
  <c r="E109" i="31"/>
  <c r="D109" i="31"/>
  <c r="C109" i="31"/>
  <c r="B109" i="31"/>
  <c r="B147" i="31"/>
  <c r="B158" i="31"/>
  <c r="B137" i="31"/>
  <c r="L43" i="18" l="1"/>
  <c r="I49" i="18" l="1"/>
  <c r="M46" i="18" l="1"/>
  <c r="I46" i="18"/>
  <c r="E46" i="18"/>
  <c r="AH138" i="29" l="1"/>
  <c r="AG138" i="29"/>
  <c r="AF138" i="29"/>
  <c r="AE138" i="29"/>
  <c r="AD138" i="29"/>
  <c r="AC138" i="29"/>
  <c r="AB138" i="29"/>
  <c r="AA138" i="29"/>
  <c r="Z138" i="29"/>
  <c r="Y138" i="29"/>
  <c r="X138" i="29"/>
  <c r="W138" i="29"/>
  <c r="V138" i="29"/>
  <c r="U138" i="29"/>
  <c r="T138" i="29"/>
  <c r="S138" i="29"/>
  <c r="R138" i="29"/>
  <c r="Q138" i="29"/>
  <c r="P138" i="29"/>
  <c r="O138" i="29"/>
  <c r="N138" i="29"/>
  <c r="M138" i="29"/>
  <c r="L138" i="29"/>
  <c r="K138" i="29"/>
  <c r="J138" i="29"/>
  <c r="I138" i="29"/>
  <c r="H138" i="29"/>
  <c r="G138" i="29"/>
  <c r="F138" i="29"/>
  <c r="E138" i="29"/>
  <c r="D138" i="29"/>
  <c r="B138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D110" i="29"/>
  <c r="O168" i="29" l="1"/>
  <c r="AA168" i="29"/>
  <c r="D168" i="29"/>
  <c r="H168" i="29"/>
  <c r="L168" i="29"/>
  <c r="P168" i="29"/>
  <c r="T168" i="29"/>
  <c r="X168" i="29"/>
  <c r="AB168" i="29"/>
  <c r="AF168" i="29"/>
  <c r="S168" i="29"/>
  <c r="AE168" i="29"/>
  <c r="E168" i="29"/>
  <c r="I168" i="29"/>
  <c r="M168" i="29"/>
  <c r="Q168" i="29"/>
  <c r="U168" i="29"/>
  <c r="Y168" i="29"/>
  <c r="AC168" i="29"/>
  <c r="AG168" i="29"/>
  <c r="G168" i="29"/>
  <c r="K168" i="29"/>
  <c r="W168" i="29"/>
  <c r="F168" i="29"/>
  <c r="J168" i="29"/>
  <c r="N168" i="29"/>
  <c r="R168" i="29"/>
  <c r="V168" i="29"/>
  <c r="Z168" i="29"/>
  <c r="AD168" i="29"/>
  <c r="AH168" i="29"/>
</calcChain>
</file>

<file path=xl/sharedStrings.xml><?xml version="1.0" encoding="utf-8"?>
<sst xmlns="http://schemas.openxmlformats.org/spreadsheetml/2006/main" count="5294" uniqueCount="1680">
  <si>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</si>
  <si>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</si>
  <si>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</si>
  <si>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</si>
  <si>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</si>
  <si>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</si>
  <si>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</si>
  <si>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</si>
  <si>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</si>
  <si>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</si>
  <si>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</si>
  <si>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</si>
  <si>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</si>
  <si>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</si>
  <si>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</si>
  <si>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</si>
  <si>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</si>
  <si>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</si>
  <si>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</si>
  <si>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</si>
  <si>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</si>
  <si>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</si>
  <si>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</si>
  <si>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</si>
  <si>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</si>
  <si>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</si>
  <si>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</si>
  <si>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</si>
  <si>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</si>
  <si>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</si>
  <si>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</si>
  <si>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</si>
  <si>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</si>
  <si>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</si>
  <si>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</si>
  <si>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</si>
  <si>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</si>
  <si>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</si>
  <si>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</si>
  <si>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</si>
  <si>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</si>
  <si>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</si>
  <si>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</si>
  <si>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</si>
  <si>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</si>
  <si>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</si>
  <si>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</si>
  <si>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</si>
  <si>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</si>
  <si>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</si>
  <si>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</si>
  <si>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</si>
  <si>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</si>
  <si>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</si>
  <si>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</si>
  <si>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</si>
  <si>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</si>
  <si>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</si>
  <si>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</si>
  <si>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</si>
  <si>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</si>
  <si>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</si>
  <si>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</si>
  <si>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</si>
  <si>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</si>
  <si>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</si>
  <si>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</si>
  <si>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</si>
  <si>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</si>
  <si>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</si>
  <si>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</si>
  <si>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</si>
  <si>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</si>
  <si>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</si>
  <si>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</si>
  <si>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</si>
  <si>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</si>
  <si>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</si>
  <si>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</si>
  <si>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</si>
  <si>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</si>
  <si>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</si>
  <si>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</si>
  <si>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</si>
  <si>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</si>
  <si>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</si>
  <si>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</si>
  <si>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</si>
  <si>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</si>
  <si>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</si>
  <si>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</si>
  <si>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</si>
  <si>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</si>
  <si>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</si>
  <si>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</si>
  <si>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</si>
  <si>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</si>
  <si>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</si>
  <si>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</si>
  <si>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</si>
  <si>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</si>
  <si>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</si>
  <si>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</si>
  <si>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</si>
  <si>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</si>
  <si>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</si>
  <si>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</si>
  <si>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</si>
  <si>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</si>
  <si>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</si>
  <si>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</si>
  <si>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</si>
  <si>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</si>
  <si>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</si>
  <si>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</si>
  <si>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</si>
  <si>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</si>
  <si>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</si>
  <si>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</si>
  <si>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</si>
  <si>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</si>
  <si>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</si>
  <si>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</si>
  <si>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</si>
  <si>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</si>
  <si>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</si>
  <si>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</si>
  <si>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</si>
  <si>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</si>
  <si>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</si>
  <si>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</si>
  <si>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</si>
  <si>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</si>
  <si>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</si>
  <si>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</si>
  <si>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</si>
  <si>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</si>
  <si>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</si>
  <si>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</si>
  <si>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</si>
  <si>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</si>
  <si>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</si>
  <si>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</si>
  <si>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</si>
  <si>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</si>
  <si>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</si>
  <si>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</si>
  <si>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</si>
  <si>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</si>
  <si>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</si>
  <si>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</si>
  <si>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</si>
  <si>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</si>
  <si>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</si>
  <si>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</si>
  <si>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</si>
  <si>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</si>
  <si>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</si>
  <si>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</si>
  <si>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</si>
  <si>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</si>
  <si>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</si>
  <si>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</si>
  <si>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</si>
  <si>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</si>
  <si>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</si>
  <si>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</si>
  <si>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</si>
  <si>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</si>
  <si>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</si>
  <si>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</si>
  <si>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</si>
  <si>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</si>
  <si>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</si>
  <si>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</si>
  <si>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</si>
  <si>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</si>
  <si>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</si>
  <si>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</si>
  <si>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</si>
  <si>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</si>
  <si>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</si>
  <si>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</si>
  <si>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</si>
  <si>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</si>
  <si>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</si>
  <si>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</si>
  <si>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</si>
  <si>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</si>
  <si>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</si>
  <si>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</si>
  <si>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</si>
  <si>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</si>
  <si>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</si>
  <si>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</si>
  <si>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</si>
  <si>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</si>
  <si>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</si>
  <si>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</si>
  <si>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</si>
  <si>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</si>
  <si>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</si>
  <si>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</si>
  <si>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</si>
  <si>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</si>
  <si>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</si>
  <si>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</si>
  <si>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</si>
  <si>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</si>
  <si>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</si>
  <si>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</si>
  <si>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</si>
  <si>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</si>
  <si>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</si>
  <si>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</si>
  <si>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</si>
  <si>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</si>
  <si>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</si>
  <si>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</si>
  <si>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</si>
  <si>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</si>
  <si>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</si>
  <si>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</si>
  <si>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</si>
  <si>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</si>
  <si>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</si>
  <si>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</si>
  <si>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</si>
  <si>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</si>
  <si>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</si>
  <si>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</si>
  <si>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</si>
  <si>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</si>
  <si>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</si>
  <si>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</si>
  <si>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</si>
  <si>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</si>
  <si>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</si>
  <si>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</si>
  <si>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</si>
  <si>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</si>
  <si>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</si>
  <si>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</si>
  <si>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</si>
  <si>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</si>
  <si>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</si>
  <si>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</si>
  <si>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</si>
  <si>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</si>
  <si>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</si>
  <si>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</si>
  <si>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</si>
  <si>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</si>
  <si>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</si>
  <si>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</si>
  <si>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</si>
  <si>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</si>
  <si>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</si>
  <si>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</si>
  <si>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</si>
  <si>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</si>
  <si>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</si>
  <si>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</si>
  <si>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</si>
  <si>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</si>
  <si>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</si>
  <si>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</si>
  <si>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</si>
  <si>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</si>
  <si>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</si>
  <si>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</si>
  <si>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</si>
  <si>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</si>
  <si>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</si>
  <si>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</si>
  <si>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</si>
  <si>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</si>
  <si>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</si>
  <si>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</si>
  <si>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</si>
  <si>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</si>
  <si>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</si>
  <si>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</si>
  <si>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</si>
  <si>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</si>
  <si>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</si>
  <si>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</si>
  <si>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</si>
  <si>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</si>
  <si>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</si>
  <si>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</si>
  <si>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</si>
  <si>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</si>
  <si>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</si>
  <si>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</si>
  <si>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</si>
  <si>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</si>
  <si>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</si>
  <si>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</si>
  <si>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</si>
  <si>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</si>
  <si>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</si>
  <si>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</si>
  <si>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</si>
  <si>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</si>
  <si>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</si>
  <si>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</si>
  <si>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</si>
  <si>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</si>
  <si>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</si>
  <si>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</si>
  <si>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</si>
  <si>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</si>
  <si>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</si>
  <si>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</si>
  <si>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</si>
  <si>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</si>
  <si>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</si>
  <si>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</si>
  <si>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</si>
  <si>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</si>
  <si>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</si>
  <si>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</si>
  <si>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</si>
  <si>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</si>
  <si>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</si>
  <si>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</si>
  <si>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</si>
  <si>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</si>
  <si>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</si>
  <si>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</si>
  <si>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</si>
  <si>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</si>
  <si>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</si>
  <si>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</si>
  <si>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</si>
  <si>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</si>
  <si>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</si>
  <si>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</si>
  <si>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</si>
  <si>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</si>
  <si>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</si>
  <si>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</si>
  <si>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</si>
  <si>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</si>
  <si>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</si>
  <si>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</si>
  <si>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</si>
  <si>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</si>
  <si>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</si>
  <si>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</si>
  <si>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</si>
  <si>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</si>
  <si>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</si>
  <si>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</si>
  <si>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</si>
  <si>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</si>
  <si>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</si>
  <si>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</si>
  <si>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</si>
  <si>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</si>
  <si>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</si>
  <si>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</si>
  <si>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</si>
  <si>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</si>
  <si>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</si>
  <si>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</si>
  <si>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</si>
  <si>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</si>
  <si>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</si>
  <si>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</si>
  <si>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</si>
  <si>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</si>
  <si>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</si>
  <si>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</si>
  <si>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</si>
  <si>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</si>
  <si>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</si>
  <si>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</si>
  <si>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</si>
  <si>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</si>
  <si>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</si>
  <si>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</si>
  <si>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</si>
  <si>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</si>
  <si>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</si>
  <si>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</si>
  <si>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</si>
  <si>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</si>
  <si>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</si>
  <si>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</si>
  <si>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</si>
  <si>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</si>
  <si>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</si>
  <si>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</si>
  <si>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</si>
  <si>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</si>
  <si>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</si>
  <si>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</si>
  <si>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</si>
  <si>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</si>
  <si>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</si>
  <si>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</si>
  <si>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</si>
  <si>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</si>
  <si>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</si>
  <si>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</si>
  <si>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</si>
  <si>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</si>
  <si>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</si>
  <si>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</si>
  <si>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</si>
  <si>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</si>
  <si>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</si>
  <si>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</si>
  <si>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</si>
  <si>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</si>
  <si>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</si>
  <si>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</si>
  <si>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</si>
  <si>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</si>
  <si>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</si>
  <si>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</si>
  <si>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</si>
  <si>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</si>
  <si>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</si>
  <si>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</si>
  <si>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</si>
  <si>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</si>
  <si>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</si>
  <si>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</si>
  <si>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</si>
  <si>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</si>
  <si>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</si>
  <si>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</si>
  <si>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</si>
  <si>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</si>
  <si>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</si>
  <si>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</si>
  <si>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</si>
  <si>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</si>
  <si>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</si>
  <si>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</si>
  <si>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</si>
  <si>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</si>
  <si>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</si>
  <si>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</si>
  <si>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</si>
  <si>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</si>
  <si>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</si>
  <si>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</si>
  <si>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</si>
  <si>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</si>
  <si>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</si>
  <si>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</si>
  <si>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</si>
  <si>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</si>
  <si>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</si>
  <si>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</si>
  <si>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</si>
  <si>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</si>
  <si>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</si>
  <si>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</si>
  <si>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</si>
  <si>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</si>
  <si>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</si>
  <si>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</si>
  <si>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</si>
  <si>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</si>
  <si>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</si>
  <si>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</si>
  <si>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</si>
  <si>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</si>
  <si>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</si>
  <si>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</si>
  <si>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</si>
  <si>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</si>
  <si>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</si>
  <si>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</si>
  <si>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</si>
  <si>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</si>
  <si>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</si>
  <si>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</si>
  <si>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</si>
  <si>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</si>
  <si>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</si>
  <si>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</si>
  <si>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</si>
  <si>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</si>
  <si>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</si>
  <si>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</si>
  <si>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</si>
  <si>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</si>
  <si>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</si>
  <si>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</si>
  <si>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</si>
  <si>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</si>
  <si>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</si>
  <si>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</si>
  <si>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</si>
  <si>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</si>
  <si>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</si>
  <si>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</si>
  <si>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</si>
  <si>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</si>
  <si>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</si>
  <si>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</si>
  <si>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</si>
  <si>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</si>
  <si>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</si>
  <si>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</si>
  <si>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</si>
  <si>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</si>
  <si>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</si>
  <si>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</si>
  <si>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</si>
  <si>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</si>
  <si>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</si>
  <si>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</si>
  <si>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</si>
  <si>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</si>
  <si>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</si>
  <si>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</si>
  <si>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</si>
  <si>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</si>
  <si>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</si>
  <si>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</si>
  <si>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</si>
  <si>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</si>
  <si>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</si>
  <si>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</si>
  <si>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</si>
  <si>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</si>
  <si>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</si>
  <si>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</si>
  <si>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</si>
  <si>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</si>
  <si>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</si>
  <si>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</si>
  <si>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</si>
  <si>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</si>
  <si>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</si>
  <si>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</si>
  <si>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</si>
  <si>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</si>
  <si>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</si>
  <si>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</si>
  <si>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</si>
  <si>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</si>
  <si>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</si>
  <si>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</si>
  <si>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</si>
  <si>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</si>
  <si>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</si>
  <si>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</si>
  <si>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</si>
  <si>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</si>
  <si>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</si>
  <si>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</si>
  <si>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</si>
  <si>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</si>
  <si>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</si>
  <si>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</si>
  <si>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</si>
  <si>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</si>
  <si>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</si>
  <si>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</si>
  <si>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</si>
  <si>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</si>
  <si>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</si>
  <si>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</si>
  <si>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</si>
  <si>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</si>
  <si>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</si>
  <si>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</si>
  <si>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</si>
  <si>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</si>
  <si>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</si>
  <si>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</si>
  <si>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</si>
  <si>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</si>
  <si>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</si>
  <si>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</si>
  <si>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</si>
  <si>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</si>
  <si>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</si>
  <si>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</si>
  <si>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</si>
  <si>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</si>
  <si>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</si>
  <si>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</si>
  <si>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</si>
  <si>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</si>
  <si>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</si>
  <si>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</si>
  <si>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</si>
  <si>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</si>
  <si>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</si>
  <si>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</si>
  <si>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</si>
  <si>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</si>
  <si>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</si>
  <si>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</si>
  <si>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</si>
  <si>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</si>
  <si>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</si>
  <si>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</si>
  <si>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</si>
  <si>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</si>
  <si>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</si>
  <si>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</si>
  <si>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</si>
  <si>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</si>
  <si>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</si>
  <si>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</si>
  <si>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</si>
  <si>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</si>
  <si>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</si>
  <si>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</si>
  <si>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</si>
  <si>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</si>
  <si>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</si>
  <si>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</si>
  <si>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</si>
  <si>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</si>
  <si>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</si>
  <si>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</si>
  <si>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</si>
  <si>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</si>
  <si>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</si>
  <si>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</si>
  <si>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</si>
  <si>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</si>
  <si>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</si>
  <si>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</si>
  <si>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</si>
  <si>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</si>
  <si>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</si>
  <si>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</si>
  <si>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</si>
  <si>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</si>
  <si>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</si>
  <si>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</si>
  <si>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</si>
  <si>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</si>
  <si>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</si>
  <si>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</si>
  <si>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</si>
  <si>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</si>
  <si>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</si>
  <si>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</si>
  <si>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</si>
  <si>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</si>
  <si>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</si>
  <si>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</si>
  <si>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</si>
  <si>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</si>
  <si>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</si>
  <si>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</si>
  <si>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</si>
  <si>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</si>
  <si>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</si>
  <si>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</si>
  <si>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</si>
  <si>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</si>
  <si>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</si>
  <si>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</si>
  <si>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</si>
  <si>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</si>
  <si>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</si>
  <si>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</si>
  <si>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</si>
  <si>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</si>
  <si>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</si>
  <si>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</si>
  <si>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</si>
  <si>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</si>
  <si>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</si>
  <si>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</si>
  <si>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</si>
  <si>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</si>
  <si>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</si>
  <si>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</si>
  <si>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</si>
  <si>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</si>
  <si>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</si>
  <si>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</si>
  <si>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</si>
  <si>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</si>
  <si>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</si>
  <si>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</si>
  <si>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</si>
  <si>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</si>
  <si>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</si>
  <si>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</si>
  <si>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</si>
  <si>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</si>
  <si>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</si>
  <si>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</si>
  <si>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</si>
  <si>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</si>
  <si>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</si>
  <si>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</si>
  <si>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</si>
  <si>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</si>
  <si>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</si>
  <si>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</si>
  <si>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</si>
  <si>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</si>
  <si>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</si>
  <si>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</si>
  <si>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</si>
  <si>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</si>
  <si>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</si>
  <si>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</si>
  <si>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</si>
  <si>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</si>
  <si>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</si>
  <si>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</si>
  <si>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</si>
  <si>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</si>
  <si>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</si>
  <si>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</si>
  <si>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</si>
  <si>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</si>
  <si>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</si>
  <si>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</si>
  <si>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</si>
  <si>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</si>
  <si>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</si>
  <si>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</si>
  <si>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</si>
  <si>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</si>
  <si>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</si>
  <si>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</si>
  <si>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</si>
  <si>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</si>
  <si>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</si>
  <si>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</si>
  <si>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</si>
  <si>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</si>
  <si>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</si>
  <si>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</si>
  <si>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</si>
  <si>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</si>
  <si>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</si>
  <si>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</si>
  <si>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</si>
  <si>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</si>
  <si>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</si>
  <si>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</si>
  <si>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</si>
  <si>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</si>
  <si>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</si>
  <si>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</si>
  <si>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</si>
  <si>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</si>
  <si>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</si>
  <si>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</si>
  <si>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</si>
  <si>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</si>
  <si>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</si>
  <si>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</si>
  <si>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</si>
  <si>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</si>
  <si>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</si>
  <si>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</si>
  <si>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</si>
  <si>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</si>
  <si>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</si>
  <si>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</si>
  <si>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</si>
  <si>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</si>
  <si>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</si>
  <si>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</si>
  <si>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</si>
  <si>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</si>
  <si>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</si>
  <si>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</si>
  <si>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</si>
  <si>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</si>
  <si>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</si>
  <si>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</si>
  <si>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</si>
  <si>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</si>
  <si>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</si>
  <si>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</si>
  <si>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</si>
  <si>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</si>
  <si>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</si>
  <si>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</si>
  <si>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</si>
  <si>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</si>
  <si>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</si>
  <si>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</si>
  <si>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</si>
  <si>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</si>
  <si>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</si>
  <si>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</si>
  <si>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</si>
  <si>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</si>
  <si>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</si>
  <si>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</si>
  <si>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</si>
  <si>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</si>
  <si>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</si>
  <si>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</si>
  <si>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</si>
  <si>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</si>
  <si>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</si>
  <si>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</si>
  <si>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</si>
  <si>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</si>
  <si>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</si>
  <si>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</si>
  <si>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</si>
  <si>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</si>
  <si>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</si>
  <si>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</si>
  <si>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</si>
  <si>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</si>
  <si>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</si>
  <si>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</si>
  <si>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</si>
  <si>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</si>
  <si>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</si>
  <si>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</si>
  <si>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</si>
  <si>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</si>
  <si>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</si>
  <si>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</si>
  <si>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</si>
  <si>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</si>
  <si>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</si>
  <si>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</si>
  <si>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</si>
  <si>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</si>
  <si>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</si>
  <si>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</si>
  <si>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</si>
  <si>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</si>
  <si>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</si>
  <si>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</si>
  <si>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</si>
  <si>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</si>
  <si>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</si>
  <si>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</si>
  <si>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</si>
  <si>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</si>
  <si>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</si>
  <si>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</si>
  <si>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</si>
  <si>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</si>
  <si>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</si>
  <si>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</si>
  <si>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</si>
  <si>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</si>
  <si>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</si>
  <si>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</si>
  <si>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</si>
  <si>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</si>
  <si>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</si>
  <si>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</si>
  <si>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</si>
  <si>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</si>
  <si>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</si>
  <si>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</si>
  <si>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</si>
  <si>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</si>
  <si>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</si>
  <si>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</si>
  <si>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</si>
  <si>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</si>
  <si>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</si>
  <si>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</si>
  <si>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</si>
  <si>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</si>
  <si>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</si>
  <si>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</si>
  <si>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</si>
  <si>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</si>
  <si>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</si>
  <si>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</si>
  <si>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</si>
  <si>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</si>
  <si>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</si>
  <si>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</si>
  <si>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</si>
  <si>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</si>
  <si>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</si>
  <si>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</si>
  <si>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</si>
  <si>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</si>
  <si>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</si>
  <si>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</si>
  <si>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</si>
  <si>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</si>
  <si>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</si>
  <si>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</si>
  <si>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</si>
  <si>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</si>
  <si>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</si>
  <si>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</si>
  <si>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</si>
  <si>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</si>
  <si>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</si>
  <si>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</si>
  <si>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</si>
  <si>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</si>
  <si>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</si>
  <si>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</si>
  <si>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</si>
  <si>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</si>
  <si>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</si>
  <si>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</si>
  <si>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</si>
  <si>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</si>
  <si>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</si>
  <si>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</si>
  <si>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</si>
  <si>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</si>
  <si>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</si>
  <si>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</si>
  <si>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</si>
  <si>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</si>
  <si>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</si>
  <si>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</si>
  <si>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</si>
  <si>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</si>
  <si>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</si>
  <si>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</si>
  <si>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</si>
  <si>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</si>
  <si>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</si>
  <si>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</si>
  <si>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</si>
  <si>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</si>
  <si>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</si>
  <si>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</si>
  <si>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</si>
  <si>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</si>
  <si>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</si>
  <si>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</si>
  <si>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</si>
  <si>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</si>
  <si>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</si>
  <si>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</si>
  <si>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</si>
  <si>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</si>
  <si>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</si>
  <si>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</si>
  <si>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</si>
  <si>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</si>
  <si>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</si>
  <si>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</si>
  <si>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</si>
  <si>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</si>
  <si>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</si>
  <si>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</si>
  <si>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</si>
  <si>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</si>
  <si>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</si>
  <si>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</si>
  <si>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</si>
  <si>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</si>
  <si>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</si>
  <si>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</si>
  <si>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</si>
  <si>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</si>
  <si>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</si>
  <si>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</si>
  <si>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</si>
  <si>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</si>
  <si>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</si>
  <si>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</si>
  <si>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</si>
  <si>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</si>
  <si>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</si>
  <si>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</si>
  <si>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</si>
  <si>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</si>
  <si>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</si>
  <si>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</si>
  <si>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</si>
  <si>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</si>
  <si>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</si>
  <si>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</si>
  <si>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</si>
  <si>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</si>
  <si>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</si>
  <si>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</si>
  <si>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</si>
  <si>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</si>
  <si>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</si>
  <si>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</si>
  <si>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</si>
  <si>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</si>
  <si>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</si>
  <si>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</si>
  <si>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</si>
  <si>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</si>
  <si>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</si>
  <si>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</si>
  <si>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</si>
  <si>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</si>
  <si>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</si>
  <si>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</si>
  <si>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</si>
  <si>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</si>
  <si>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</si>
  <si>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</si>
  <si>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</si>
  <si>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</si>
  <si>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</si>
  <si>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</si>
  <si>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</si>
  <si>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</si>
  <si>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</si>
  <si>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</si>
  <si>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</si>
  <si>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</si>
  <si>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</si>
  <si>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</si>
  <si>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</si>
  <si>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</si>
  <si>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</si>
  <si>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</si>
  <si>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</si>
  <si>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</si>
  <si>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</si>
  <si>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</si>
  <si>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</si>
  <si>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</si>
  <si>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</si>
  <si>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</si>
  <si>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</si>
  <si>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</si>
  <si>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</si>
  <si>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</si>
  <si>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</si>
  <si>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</si>
  <si>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</si>
  <si>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</si>
  <si>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</si>
  <si>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</si>
  <si>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</si>
  <si>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</si>
  <si>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</si>
  <si>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</si>
  <si>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</si>
  <si>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</si>
  <si>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</si>
  <si>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</si>
  <si>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</si>
  <si>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</si>
  <si>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</si>
  <si>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</si>
  <si>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</si>
  <si>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</si>
  <si>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</si>
  <si>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</si>
  <si>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</si>
  <si>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</si>
  <si>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</si>
  <si>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</si>
  <si>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</si>
  <si>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</si>
  <si>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</si>
  <si>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</si>
  <si>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</si>
  <si>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</si>
  <si>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</si>
  <si>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</si>
  <si>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</si>
  <si>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</si>
  <si>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</si>
  <si>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</si>
  <si>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</si>
  <si>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</si>
  <si>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</si>
  <si>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</si>
  <si>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</si>
  <si>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</si>
  <si>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</si>
  <si>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</si>
  <si>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</si>
  <si>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</si>
  <si>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</si>
  <si>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</si>
  <si>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</si>
  <si>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</si>
  <si>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</si>
  <si>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</si>
  <si>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</si>
  <si>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</si>
  <si>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</si>
  <si>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</si>
  <si>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</si>
  <si>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</si>
  <si>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</si>
  <si>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</si>
  <si>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</si>
  <si>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</si>
  <si>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</si>
  <si>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</si>
  <si>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</si>
  <si>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</si>
  <si>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</si>
  <si>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</si>
  <si>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</si>
  <si>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</si>
  <si>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</si>
  <si>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</si>
  <si>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</si>
  <si>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</si>
  <si>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</si>
  <si>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</si>
  <si>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</si>
  <si>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</si>
  <si>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</si>
  <si>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</si>
  <si>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</si>
  <si>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</si>
  <si>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</si>
  <si>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</si>
  <si>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</si>
  <si>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</si>
  <si>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</si>
  <si>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</si>
  <si>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</si>
  <si>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</si>
  <si>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</si>
  <si>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</si>
  <si>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</si>
  <si>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</si>
  <si>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</si>
  <si>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</si>
  <si>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</si>
  <si>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</si>
  <si>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</si>
  <si>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</si>
  <si>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</si>
  <si>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</si>
  <si>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</si>
  <si>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</si>
  <si>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</si>
  <si>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</si>
  <si>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</si>
  <si>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</si>
  <si>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</si>
  <si>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</si>
  <si>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</si>
  <si>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</si>
  <si>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</si>
  <si>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</si>
  <si>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</si>
  <si>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</si>
  <si>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</si>
  <si>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</si>
  <si>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</si>
  <si>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</si>
  <si>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</si>
  <si>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</si>
  <si>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</si>
  <si>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</si>
  <si>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</si>
  <si>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</si>
  <si>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</si>
  <si>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</si>
  <si>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</si>
  <si>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</si>
  <si>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</si>
  <si>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</si>
  <si>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</si>
  <si>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</si>
  <si>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</si>
  <si>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</si>
  <si>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</si>
  <si>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</si>
  <si>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</si>
  <si>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</si>
  <si>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</si>
  <si>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</si>
  <si>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</si>
  <si>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</si>
  <si>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</si>
  <si>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</si>
  <si>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</si>
  <si>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</si>
  <si>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</si>
  <si>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</si>
  <si>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</si>
  <si>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</si>
  <si>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</si>
  <si>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</si>
  <si>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</si>
  <si>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</si>
  <si>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</si>
  <si>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</si>
  <si>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</si>
  <si>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</si>
  <si>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</si>
  <si>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</si>
  <si>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</si>
  <si>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</si>
  <si>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</si>
  <si>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</si>
  <si>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</si>
  <si>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</si>
  <si>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</si>
  <si>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</si>
  <si>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</si>
  <si>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</si>
  <si>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</si>
  <si>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</si>
  <si>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</si>
  <si>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</si>
  <si>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</si>
  <si>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</si>
  <si>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</si>
  <si>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</si>
  <si>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</si>
  <si>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</si>
  <si>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</si>
  <si>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</si>
  <si>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</si>
  <si>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</si>
  <si>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</si>
  <si>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</si>
  <si>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</si>
  <si>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</si>
  <si>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</si>
  <si>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</si>
  <si>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</si>
  <si>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</si>
  <si>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</si>
  <si>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</si>
  <si>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</si>
  <si>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</si>
  <si>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</si>
  <si>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</si>
  <si>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</si>
  <si>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</si>
  <si>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</si>
  <si>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</si>
  <si>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</si>
  <si>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</si>
  <si>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</si>
  <si>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</si>
  <si>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</si>
  <si>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</si>
  <si>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</si>
  <si>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</si>
  <si>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</si>
  <si>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</si>
  <si>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</si>
  <si>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</si>
  <si>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</si>
  <si>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</si>
  <si>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</si>
  <si>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</si>
  <si>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</si>
  <si>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</si>
  <si>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</si>
  <si>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</si>
  <si>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</si>
  <si>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</si>
  <si>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</si>
  <si>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</si>
  <si>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</si>
  <si>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</si>
  <si>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</si>
  <si>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</si>
  <si>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</si>
  <si>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</si>
  <si>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</si>
  <si>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</si>
  <si>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</si>
  <si>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</si>
  <si>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</si>
  <si>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</si>
  <si>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</si>
  <si>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</si>
  <si>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</si>
  <si>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</si>
  <si>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</si>
  <si>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</si>
  <si>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</si>
  <si>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</si>
  <si>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</si>
  <si>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</si>
  <si>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</si>
  <si>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</si>
  <si>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</si>
  <si>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</si>
  <si>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</si>
  <si>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</si>
  <si>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</si>
  <si>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</si>
  <si>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</si>
  <si>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</si>
  <si>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</si>
  <si>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</si>
  <si>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</si>
  <si>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</si>
  <si>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</si>
  <si>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</si>
  <si>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</si>
  <si>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</si>
  <si>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</si>
  <si>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</si>
  <si>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</si>
  <si>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</si>
  <si>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</si>
  <si>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</si>
  <si>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</si>
  <si>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</si>
  <si>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</si>
  <si>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</si>
  <si>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</si>
  <si>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</si>
  <si>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</si>
  <si>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</si>
  <si>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</si>
  <si>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</si>
  <si>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</si>
  <si>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</si>
  <si>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</si>
  <si>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</si>
  <si>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</si>
  <si>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</si>
  <si>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</si>
  <si>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</si>
  <si>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</si>
  <si>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</si>
  <si>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</si>
  <si>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</si>
  <si>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</si>
  <si>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</si>
  <si>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</si>
  <si>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</si>
  <si>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</si>
  <si>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</si>
  <si>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</si>
  <si>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</si>
  <si>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</si>
  <si>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</si>
  <si>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</si>
  <si>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</si>
  <si>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</si>
  <si>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</si>
  <si>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</si>
  <si>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</si>
  <si>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</si>
  <si>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</si>
  <si>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</si>
  <si>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</si>
  <si>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</si>
  <si>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</si>
  <si>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</si>
  <si>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</si>
  <si>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</si>
  <si>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</si>
  <si>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</si>
  <si>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</si>
  <si>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</si>
  <si>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</si>
  <si>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</si>
  <si>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</si>
  <si>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</si>
  <si>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</si>
  <si>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</si>
  <si>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</si>
  <si>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</si>
  <si>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</si>
  <si>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</si>
  <si>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</si>
  <si>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</si>
  <si>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</si>
  <si>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</si>
  <si>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</si>
  <si>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</si>
  <si>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</si>
  <si>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</si>
  <si>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</si>
  <si>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</si>
  <si>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</si>
  <si>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</si>
  <si>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</si>
  <si>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</si>
  <si>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</si>
  <si>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</si>
  <si>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</si>
  <si>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</si>
  <si>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</si>
  <si>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</si>
  <si>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</si>
  <si>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</si>
  <si>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</si>
  <si>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</si>
  <si>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</si>
  <si>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</si>
  <si>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</si>
  <si>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</si>
  <si>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</si>
  <si>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</si>
  <si>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</si>
  <si>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</si>
  <si>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</si>
  <si>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</si>
  <si>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</si>
  <si>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</si>
  <si>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</si>
  <si>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</si>
  <si>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</si>
  <si>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</si>
  <si>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</si>
  <si>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</si>
  <si>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</si>
  <si>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</si>
  <si>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</si>
  <si>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</si>
  <si>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</si>
  <si>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</si>
  <si>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</si>
  <si>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</si>
  <si>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</si>
  <si>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</si>
  <si>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</si>
  <si>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</si>
  <si>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</si>
  <si>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</si>
  <si>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</si>
  <si>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</si>
  <si>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</si>
  <si>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</si>
  <si>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</si>
  <si>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</si>
  <si>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</si>
  <si>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</si>
  <si>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</si>
  <si>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</si>
  <si>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</si>
  <si>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</si>
  <si>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</si>
  <si>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</si>
  <si>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</si>
  <si>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</si>
  <si>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</si>
  <si>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</si>
  <si>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</si>
  <si>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</si>
  <si>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</si>
  <si>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</si>
  <si>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</si>
  <si>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</si>
  <si>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</si>
  <si>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</si>
  <si>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</si>
  <si>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</si>
  <si>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</si>
  <si>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</si>
  <si>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</si>
  <si>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</si>
  <si>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</si>
  <si>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</si>
  <si>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</si>
  <si>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</si>
  <si>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</si>
  <si>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</si>
  <si>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</si>
  <si>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</si>
  <si>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</si>
  <si>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</si>
  <si>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</si>
  <si>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</si>
  <si>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</si>
  <si>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</si>
  <si>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</si>
  <si>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</si>
  <si>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</si>
  <si>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</si>
  <si>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</si>
  <si>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</si>
  <si>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</si>
  <si>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</si>
  <si>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</si>
  <si>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</si>
  <si>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</si>
  <si>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</si>
  <si>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</si>
  <si>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</si>
  <si>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</si>
  <si>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</si>
  <si>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</si>
  <si>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</si>
  <si>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</si>
  <si>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</si>
  <si>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</si>
  <si>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</si>
  <si>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</si>
  <si>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</si>
  <si>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</si>
  <si>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</si>
  <si>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</si>
  <si>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</si>
  <si>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</si>
  <si>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</si>
  <si>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</si>
  <si>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</si>
  <si>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</si>
  <si>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</si>
  <si>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</si>
  <si>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</si>
  <si>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</si>
  <si>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</si>
  <si>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</si>
  <si>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</si>
  <si>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</si>
  <si>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</si>
  <si>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</si>
  <si>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</si>
  <si>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</si>
  <si>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</si>
  <si>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</si>
  <si>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</si>
  <si>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</si>
  <si>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</si>
  <si>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</si>
  <si>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</si>
  <si>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</si>
  <si>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</si>
  <si>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</si>
  <si>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</si>
  <si>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</si>
  <si>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</si>
  <si>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</si>
  <si>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</si>
  <si>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</si>
  <si>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</si>
  <si>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</si>
  <si>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</si>
  <si>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</si>
  <si>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</si>
  <si>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</si>
  <si>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</si>
  <si>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</si>
  <si>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</si>
  <si>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</si>
  <si>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</si>
  <si>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</si>
  <si>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</si>
  <si>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</si>
  <si>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</si>
  <si>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</si>
  <si>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</si>
  <si>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</si>
  <si>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</si>
  <si>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</si>
  <si>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</si>
  <si>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</si>
  <si>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</si>
  <si>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</si>
  <si>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</si>
  <si>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</si>
  <si>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</si>
  <si>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</si>
  <si>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</si>
  <si>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</si>
  <si>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</si>
  <si>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</si>
  <si>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</si>
  <si>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月份比較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</si>
  <si>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</si>
  <si>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</si>
  <si>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</si>
  <si>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</si>
  <si>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</si>
  <si>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</si>
  <si>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驗算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</si>
  <si>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</si>
  <si>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</si>
  <si>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</si>
  <si>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與上月比較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</si>
  <si>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</si>
  <si>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</si>
  <si>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</si>
  <si>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</si>
  <si>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</si>
  <si>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</si>
  <si>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</si>
  <si>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</si>
  <si>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</si>
  <si>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</si>
  <si>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</si>
  <si>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</si>
  <si>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</si>
  <si>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</si>
  <si>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</si>
  <si>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</si>
  <si>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</si>
  <si>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</si>
  <si>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</si>
  <si>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</si>
  <si>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</si>
  <si>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</si>
  <si>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與上月比較</t>
    <phoneticPr fontId="23" type="noConversion"/>
  </si>
  <si>
    <t>與上月比較</t>
    <phoneticPr fontId="23" type="noConversion"/>
  </si>
  <si>
    <t>與上月比較</t>
    <phoneticPr fontId="23" type="noConversion"/>
  </si>
  <si>
    <t>與上月比較</t>
    <phoneticPr fontId="23" type="noConversion"/>
  </si>
  <si>
    <t>與上月比較</t>
    <phoneticPr fontId="23" type="noConversion"/>
  </si>
  <si>
    <t>與上月比較</t>
    <phoneticPr fontId="23" type="noConversion"/>
  </si>
  <si>
    <t>與上月比較</t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</si>
  <si>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</si>
  <si>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</si>
  <si>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</si>
  <si>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</si>
  <si>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</si>
  <si>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</si>
  <si>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</si>
  <si>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</si>
  <si>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</si>
  <si>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</si>
  <si>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</si>
  <si>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其他：含燃燒雜草、垃圾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</si>
  <si>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</si>
  <si>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</si>
  <si>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</si>
  <si>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</si>
  <si>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</si>
  <si>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</si>
  <si>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</si>
  <si>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</si>
  <si>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</si>
  <si>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</si>
  <si>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</si>
  <si>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</si>
  <si>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</si>
  <si>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</si>
  <si>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</si>
  <si>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</si>
  <si>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</si>
  <si>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</si>
  <si>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民國112年1月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</si>
  <si>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</si>
  <si>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</si>
  <si>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</si>
  <si>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</si>
  <si>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</si>
  <si>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</si>
  <si>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顆</t>
    <phoneticPr fontId="23" type="noConversion"/>
  </si>
  <si>
    <t>民國112年2月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</si>
  <si>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</si>
  <si>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</si>
  <si>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</si>
  <si>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</si>
  <si>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</si>
  <si>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</si>
  <si>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民國112年3月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</si>
  <si>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</si>
  <si>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</si>
  <si>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</si>
  <si>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</si>
  <si>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</si>
  <si>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</si>
  <si>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</si>
  <si>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</si>
  <si>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中華民國 113 年4月</t>
    <phoneticPr fontId="23" type="noConversion"/>
  </si>
  <si>
    <t>113年5月出版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</si>
  <si>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</si>
  <si>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</si>
  <si>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民國112年4月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</si>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</sst>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  <numFmt numFmtId="184" formatCode="#,##0.0_ "/>
    <numFmt numFmtId="185" formatCode="0_ "/>
    <numFmt numFmtId="186" formatCode="0.00_ "/>
  </numFmts>
  <fonts count="1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6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b/>
      <sz val="14"/>
      <name val="新細明體"/>
      <family val="1"/>
      <charset val="136"/>
    </font>
    <font>
      <b/>
      <sz val="8"/>
      <color rgb="FFFF0000"/>
      <name val="新細明體"/>
      <family val="1"/>
      <charset val="136"/>
    </font>
    <font>
      <b/>
      <sz val="10"/>
      <color rgb="FFFF0000"/>
      <name val="新細明體"/>
      <family val="1"/>
      <charset val="136"/>
    </font>
    <font>
      <b/>
      <sz val="6"/>
      <color rgb="FFFF0000"/>
      <name val="新細明體"/>
      <family val="1"/>
      <charset val="136"/>
    </font>
    <font>
      <b/>
      <sz val="14"/>
      <color rgb="FFFF0000"/>
      <name val="新細明體"/>
      <family val="1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0" borderId="47" applyNumberFormat="0" applyFill="0" applyAlignment="0" applyProtection="0">
      <alignment vertical="center"/>
    </xf>
    <xf numFmtId="0" fontId="55" fillId="0" borderId="48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9" applyNumberFormat="0" applyAlignment="0" applyProtection="0">
      <alignment vertical="center"/>
    </xf>
    <xf numFmtId="0" fontId="60" fillId="6" borderId="50" applyNumberFormat="0" applyAlignment="0" applyProtection="0">
      <alignment vertical="center"/>
    </xf>
    <xf numFmtId="0" fontId="61" fillId="6" borderId="49" applyNumberFormat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7" borderId="52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54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70" fillId="0" borderId="0"/>
    <xf numFmtId="0" fontId="71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7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0" borderId="47" applyNumberFormat="0" applyFill="0" applyAlignment="0" applyProtection="0">
      <alignment vertical="center"/>
    </xf>
    <xf numFmtId="0" fontId="55" fillId="0" borderId="48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9" applyNumberFormat="0" applyAlignment="0" applyProtection="0">
      <alignment vertical="center"/>
    </xf>
    <xf numFmtId="0" fontId="60" fillId="6" borderId="50" applyNumberFormat="0" applyAlignment="0" applyProtection="0">
      <alignment vertical="center"/>
    </xf>
    <xf numFmtId="0" fontId="61" fillId="6" borderId="49" applyNumberFormat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7" borderId="52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54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31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8" fillId="0" borderId="55" xfId="0" applyFont="1" applyBorder="1" applyAlignment="1">
      <alignment horizontal="center" vertical="center"/>
    </xf>
    <xf numFmtId="0" fontId="69" fillId="0" borderId="56" xfId="0" applyFont="1" applyBorder="1" applyAlignment="1">
      <alignment horizontal="distributed" vertical="center"/>
    </xf>
    <xf numFmtId="0" fontId="0" fillId="0" borderId="0" xfId="0" applyFont="1"/>
    <xf numFmtId="0" fontId="72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5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3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7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5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50" fillId="33" borderId="1" xfId="0" applyNumberFormat="1" applyFont="1" applyFill="1" applyBorder="1" applyAlignment="1">
      <alignment horizontal="center" vertical="center"/>
    </xf>
    <xf numFmtId="178" fontId="50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5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4" fillId="33" borderId="59" xfId="105" applyFont="1" applyFill="1" applyBorder="1" applyAlignment="1">
      <alignment horizontal="center" vertical="center" wrapText="1"/>
    </xf>
    <xf numFmtId="0" fontId="84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43" fillId="33" borderId="0" xfId="0" applyFont="1" applyFill="1"/>
    <xf numFmtId="176" fontId="43" fillId="33" borderId="0" xfId="0" applyNumberFormat="1" applyFont="1" applyFill="1"/>
    <xf numFmtId="0" fontId="82" fillId="33" borderId="71" xfId="105" applyFont="1" applyFill="1" applyBorder="1" applyAlignment="1">
      <alignment horizontal="center" vertical="center" wrapText="1"/>
    </xf>
    <xf numFmtId="0" fontId="82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51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2" fillId="33" borderId="70" xfId="105" applyFont="1" applyFill="1" applyBorder="1" applyAlignment="1">
      <alignment horizontal="distributed" vertical="center"/>
    </xf>
    <xf numFmtId="0" fontId="82" fillId="33" borderId="71" xfId="105" applyFont="1" applyFill="1" applyBorder="1" applyAlignment="1">
      <alignment horizontal="distributed" vertical="center"/>
    </xf>
    <xf numFmtId="0" fontId="82" fillId="33" borderId="71" xfId="105" applyFont="1" applyFill="1" applyBorder="1" applyAlignment="1">
      <alignment horizontal="distributed" vertical="center" wrapText="1"/>
    </xf>
    <xf numFmtId="0" fontId="82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2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2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6" fillId="33" borderId="0" xfId="0" applyNumberFormat="1" applyFont="1" applyFill="1" applyBorder="1" applyAlignment="1">
      <alignment horizontal="right" vertical="center"/>
    </xf>
    <xf numFmtId="176" fontId="80" fillId="33" borderId="0" xfId="0" applyNumberFormat="1" applyFont="1" applyFill="1" applyBorder="1" applyAlignment="1">
      <alignment horizontal="right" vertical="center"/>
    </xf>
    <xf numFmtId="176" fontId="46" fillId="33" borderId="0" xfId="13" applyNumberFormat="1" applyFont="1" applyFill="1" applyBorder="1" applyAlignment="1">
      <alignment horizontal="right" vertical="center"/>
    </xf>
    <xf numFmtId="0" fontId="48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1" fillId="33" borderId="71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/>
    </xf>
    <xf numFmtId="0" fontId="82" fillId="33" borderId="70" xfId="105" applyFont="1" applyFill="1" applyBorder="1" applyAlignment="1">
      <alignment horizontal="center" vertical="center"/>
    </xf>
    <xf numFmtId="0" fontId="82" fillId="0" borderId="0" xfId="0" applyFont="1" applyAlignment="1">
      <alignment vertical="center"/>
    </xf>
    <xf numFmtId="0" fontId="84" fillId="0" borderId="0" xfId="0" applyFont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0" fontId="82" fillId="33" borderId="0" xfId="0" applyFont="1" applyFill="1" applyAlignment="1">
      <alignment vertical="center"/>
    </xf>
    <xf numFmtId="0" fontId="90" fillId="33" borderId="1" xfId="0" applyFont="1" applyFill="1" applyBorder="1" applyAlignment="1">
      <alignment vertical="center"/>
    </xf>
    <xf numFmtId="176" fontId="86" fillId="33" borderId="1" xfId="0" applyNumberFormat="1" applyFont="1" applyFill="1" applyBorder="1" applyAlignment="1">
      <alignment horizontal="center" vertical="center"/>
    </xf>
    <xf numFmtId="176" fontId="90" fillId="33" borderId="1" xfId="0" applyNumberFormat="1" applyFont="1" applyFill="1" applyBorder="1" applyAlignment="1">
      <alignment vertical="center"/>
    </xf>
    <xf numFmtId="176" fontId="90" fillId="33" borderId="1" xfId="0" applyNumberFormat="1" applyFont="1" applyFill="1" applyBorder="1" applyAlignment="1">
      <alignment horizontal="right" vertical="center"/>
    </xf>
    <xf numFmtId="0" fontId="82" fillId="33" borderId="0" xfId="0" applyNumberFormat="1" applyFont="1" applyFill="1" applyAlignment="1">
      <alignment vertical="center"/>
    </xf>
    <xf numFmtId="176" fontId="90" fillId="33" borderId="10" xfId="0" applyNumberFormat="1" applyFont="1" applyFill="1" applyBorder="1" applyAlignment="1">
      <alignment horizontal="left" vertical="center"/>
    </xf>
    <xf numFmtId="176" fontId="90" fillId="33" borderId="29" xfId="0" applyNumberFormat="1" applyFont="1" applyFill="1" applyBorder="1" applyAlignment="1">
      <alignment horizontal="right" vertical="center"/>
    </xf>
    <xf numFmtId="176" fontId="90" fillId="33" borderId="0" xfId="0" applyNumberFormat="1" applyFont="1" applyFill="1" applyBorder="1" applyAlignment="1">
      <alignment horizontal="right" vertical="center"/>
    </xf>
    <xf numFmtId="0" fontId="92" fillId="33" borderId="0" xfId="0" applyFont="1" applyFill="1"/>
    <xf numFmtId="0" fontId="82" fillId="33" borderId="0" xfId="0" applyFont="1" applyFill="1"/>
    <xf numFmtId="0" fontId="90" fillId="33" borderId="70" xfId="105" applyFont="1" applyFill="1" applyBorder="1" applyAlignment="1">
      <alignment horizontal="distributed" vertical="center" wrapText="1"/>
    </xf>
    <xf numFmtId="0" fontId="90" fillId="33" borderId="71" xfId="105" applyFont="1" applyFill="1" applyBorder="1" applyAlignment="1">
      <alignment horizontal="distributed" vertical="center" wrapText="1"/>
    </xf>
    <xf numFmtId="0" fontId="90" fillId="33" borderId="72" xfId="105" applyFont="1" applyFill="1" applyBorder="1" applyAlignment="1">
      <alignment horizontal="distributed" vertical="center" wrapText="1"/>
    </xf>
    <xf numFmtId="176" fontId="93" fillId="33" borderId="10" xfId="0" applyNumberFormat="1" applyFont="1" applyFill="1" applyBorder="1" applyAlignment="1">
      <alignment horizontal="center" vertical="center"/>
    </xf>
    <xf numFmtId="176" fontId="90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82" fillId="33" borderId="0" xfId="0" applyNumberFormat="1" applyFont="1" applyFill="1"/>
    <xf numFmtId="176" fontId="95" fillId="33" borderId="10" xfId="0" applyNumberFormat="1" applyFont="1" applyFill="1" applyBorder="1" applyAlignment="1">
      <alignment horizontal="left" vertical="center"/>
    </xf>
    <xf numFmtId="0" fontId="90" fillId="33" borderId="0" xfId="0" applyFont="1" applyFill="1" applyBorder="1" applyAlignment="1">
      <alignment horizontal="right" vertical="center"/>
    </xf>
    <xf numFmtId="0" fontId="84" fillId="0" borderId="0" xfId="0" applyFont="1"/>
    <xf numFmtId="0" fontId="84" fillId="0" borderId="0" xfId="0" applyFont="1" applyAlignment="1">
      <alignment horizontal="center"/>
    </xf>
    <xf numFmtId="0" fontId="84" fillId="0" borderId="0" xfId="0" applyFont="1" applyAlignment="1">
      <alignment vertical="center"/>
    </xf>
    <xf numFmtId="0" fontId="97" fillId="0" borderId="0" xfId="0" applyFont="1" applyAlignment="1">
      <alignment vertical="center"/>
    </xf>
    <xf numFmtId="176" fontId="84" fillId="33" borderId="10" xfId="0" applyNumberFormat="1" applyFont="1" applyFill="1" applyBorder="1" applyAlignment="1">
      <alignment horizontal="center" vertical="center"/>
    </xf>
    <xf numFmtId="176" fontId="90" fillId="33" borderId="10" xfId="0" applyNumberFormat="1" applyFont="1" applyFill="1" applyBorder="1" applyAlignment="1">
      <alignment horizontal="center" vertical="center"/>
    </xf>
    <xf numFmtId="176" fontId="90" fillId="33" borderId="22" xfId="0" applyNumberFormat="1" applyFont="1" applyFill="1" applyBorder="1" applyAlignment="1">
      <alignment horizontal="center" vertical="center"/>
    </xf>
    <xf numFmtId="176" fontId="84" fillId="33" borderId="0" xfId="0" applyNumberFormat="1" applyFont="1" applyFill="1" applyAlignment="1">
      <alignment vertical="center"/>
    </xf>
    <xf numFmtId="176" fontId="95" fillId="33" borderId="0" xfId="0" applyNumberFormat="1" applyFont="1" applyFill="1"/>
    <xf numFmtId="0" fontId="95" fillId="33" borderId="38" xfId="364" applyFont="1" applyFill="1" applyBorder="1" applyAlignment="1">
      <alignment horizontal="center" vertical="center" wrapText="1"/>
    </xf>
    <xf numFmtId="0" fontId="95" fillId="33" borderId="25" xfId="364" applyFont="1" applyFill="1" applyBorder="1" applyAlignment="1">
      <alignment horizontal="center" vertical="center" wrapText="1"/>
    </xf>
    <xf numFmtId="0" fontId="95" fillId="33" borderId="24" xfId="364" applyFont="1" applyFill="1" applyBorder="1" applyAlignment="1">
      <alignment horizontal="center" vertical="center" wrapText="1"/>
    </xf>
    <xf numFmtId="0" fontId="81" fillId="33" borderId="0" xfId="105" applyFont="1" applyFill="1" applyAlignment="1">
      <alignment vertical="center"/>
    </xf>
    <xf numFmtId="0" fontId="81" fillId="33" borderId="71" xfId="105" applyFont="1" applyFill="1" applyBorder="1" applyAlignment="1">
      <alignment horizontal="center" vertical="center"/>
    </xf>
    <xf numFmtId="0" fontId="90" fillId="33" borderId="10" xfId="0" applyFont="1" applyFill="1" applyBorder="1" applyAlignment="1">
      <alignment horizontal="left" vertical="center"/>
    </xf>
    <xf numFmtId="0" fontId="90" fillId="33" borderId="1" xfId="0" applyFont="1" applyFill="1" applyBorder="1"/>
    <xf numFmtId="0" fontId="91" fillId="33" borderId="0" xfId="0" applyNumberFormat="1" applyFont="1" applyFill="1"/>
    <xf numFmtId="0" fontId="82" fillId="33" borderId="0" xfId="0" applyNumberFormat="1" applyFont="1" applyFill="1"/>
    <xf numFmtId="0" fontId="91" fillId="33" borderId="0" xfId="0" applyNumberFormat="1" applyFont="1" applyFill="1" applyAlignment="1">
      <alignment vertical="center"/>
    </xf>
    <xf numFmtId="176" fontId="84" fillId="33" borderId="1" xfId="0" applyNumberFormat="1" applyFont="1" applyFill="1" applyBorder="1" applyAlignment="1">
      <alignment horizontal="right" vertical="center"/>
    </xf>
    <xf numFmtId="176" fontId="95" fillId="33" borderId="0" xfId="0" applyNumberFormat="1" applyFont="1" applyFill="1" applyBorder="1" applyAlignment="1">
      <alignment vertical="center"/>
    </xf>
    <xf numFmtId="176" fontId="95" fillId="33" borderId="22" xfId="0" applyNumberFormat="1" applyFont="1" applyFill="1" applyBorder="1" applyAlignment="1">
      <alignment horizontal="left" vertical="center"/>
    </xf>
    <xf numFmtId="176" fontId="90" fillId="33" borderId="10" xfId="0" applyNumberFormat="1" applyFont="1" applyFill="1" applyBorder="1" applyAlignment="1">
      <alignment vertical="center"/>
    </xf>
    <xf numFmtId="0" fontId="99" fillId="33" borderId="0" xfId="0" applyFont="1" applyFill="1"/>
    <xf numFmtId="176" fontId="88" fillId="33" borderId="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horizontal="center" vertical="center"/>
    </xf>
    <xf numFmtId="0" fontId="84" fillId="33" borderId="0" xfId="0" applyFont="1" applyFill="1" applyAlignment="1">
      <alignment horizontal="right"/>
    </xf>
    <xf numFmtId="176" fontId="84" fillId="33" borderId="0" xfId="0" applyNumberFormat="1" applyFont="1" applyFill="1"/>
    <xf numFmtId="0" fontId="100" fillId="33" borderId="0" xfId="105" applyFont="1" applyFill="1"/>
    <xf numFmtId="0" fontId="101" fillId="33" borderId="1" xfId="0" applyFont="1" applyFill="1" applyBorder="1" applyAlignment="1">
      <alignment vertical="center"/>
    </xf>
    <xf numFmtId="0" fontId="102" fillId="33" borderId="1" xfId="0" applyFont="1" applyFill="1" applyBorder="1" applyAlignment="1">
      <alignment horizontal="center" vertical="center"/>
    </xf>
    <xf numFmtId="0" fontId="102" fillId="33" borderId="0" xfId="0" applyFont="1" applyFill="1" applyAlignment="1">
      <alignment horizontal="center" vertical="center"/>
    </xf>
    <xf numFmtId="0" fontId="103" fillId="33" borderId="1" xfId="0" applyFont="1" applyFill="1" applyBorder="1" applyAlignment="1">
      <alignment horizontal="right" vertical="center"/>
    </xf>
    <xf numFmtId="176" fontId="84" fillId="33" borderId="1" xfId="0" applyNumberFormat="1" applyFont="1" applyFill="1" applyBorder="1" applyAlignment="1">
      <alignment horizontal="left" vertical="center"/>
    </xf>
    <xf numFmtId="0" fontId="90" fillId="33" borderId="1" xfId="0" applyFont="1" applyFill="1" applyBorder="1" applyAlignment="1">
      <alignment horizontal="right" vertical="center"/>
    </xf>
    <xf numFmtId="0" fontId="90" fillId="33" borderId="73" xfId="105" applyFont="1" applyFill="1" applyBorder="1" applyAlignment="1">
      <alignment horizontal="center" vertical="center" wrapText="1"/>
    </xf>
    <xf numFmtId="0" fontId="84" fillId="33" borderId="73" xfId="105" applyFont="1" applyFill="1" applyBorder="1" applyAlignment="1">
      <alignment horizontal="center" vertical="center" wrapText="1"/>
    </xf>
    <xf numFmtId="0" fontId="84" fillId="33" borderId="74" xfId="105" applyFont="1" applyFill="1" applyBorder="1" applyAlignment="1">
      <alignment horizontal="center" vertical="center" wrapText="1"/>
    </xf>
    <xf numFmtId="0" fontId="84" fillId="33" borderId="75" xfId="105" applyFont="1" applyFill="1" applyBorder="1" applyAlignment="1">
      <alignment horizontal="center" vertical="center" wrapText="1"/>
    </xf>
    <xf numFmtId="0" fontId="84" fillId="33" borderId="76" xfId="105" applyFont="1" applyFill="1" applyBorder="1" applyAlignment="1">
      <alignment horizontal="center" vertical="center" wrapText="1"/>
    </xf>
    <xf numFmtId="41" fontId="90" fillId="33" borderId="1" xfId="0" applyNumberFormat="1" applyFont="1" applyFill="1" applyBorder="1" applyAlignment="1">
      <alignment vertical="center"/>
    </xf>
    <xf numFmtId="41" fontId="86" fillId="33" borderId="1" xfId="0" applyNumberFormat="1" applyFont="1" applyFill="1" applyBorder="1" applyAlignment="1">
      <alignment horizontal="center" vertical="center"/>
    </xf>
    <xf numFmtId="41" fontId="90" fillId="33" borderId="1" xfId="0" applyNumberFormat="1" applyFont="1" applyFill="1" applyBorder="1" applyAlignment="1">
      <alignment horizontal="right" vertical="center"/>
    </xf>
    <xf numFmtId="41" fontId="82" fillId="33" borderId="0" xfId="0" applyNumberFormat="1" applyFont="1" applyFill="1"/>
    <xf numFmtId="41" fontId="86" fillId="33" borderId="0" xfId="0" applyNumberFormat="1" applyFont="1" applyFill="1" applyBorder="1" applyAlignment="1">
      <alignment horizontal="center" vertical="center"/>
    </xf>
    <xf numFmtId="41" fontId="84" fillId="33" borderId="0" xfId="0" applyNumberFormat="1" applyFont="1" applyFill="1"/>
    <xf numFmtId="41" fontId="84" fillId="33" borderId="0" xfId="0" applyNumberFormat="1" applyFont="1" applyFill="1" applyAlignment="1">
      <alignment vertical="center"/>
    </xf>
    <xf numFmtId="41" fontId="90" fillId="33" borderId="10" xfId="0" applyNumberFormat="1" applyFont="1" applyFill="1" applyBorder="1" applyAlignment="1">
      <alignment horizontal="left" vertical="center"/>
    </xf>
    <xf numFmtId="41" fontId="90" fillId="33" borderId="29" xfId="0" applyNumberFormat="1" applyFont="1" applyFill="1" applyBorder="1" applyAlignment="1">
      <alignment horizontal="right" vertical="center"/>
    </xf>
    <xf numFmtId="41" fontId="90" fillId="33" borderId="0" xfId="0" applyNumberFormat="1" applyFont="1" applyFill="1" applyBorder="1" applyAlignment="1">
      <alignment horizontal="right" vertical="center"/>
    </xf>
    <xf numFmtId="41" fontId="90" fillId="33" borderId="6" xfId="0" applyNumberFormat="1" applyFont="1" applyFill="1" applyBorder="1" applyAlignment="1">
      <alignment horizontal="right" vertical="center"/>
    </xf>
    <xf numFmtId="0" fontId="90" fillId="33" borderId="77" xfId="105" applyFont="1" applyFill="1" applyBorder="1" applyAlignment="1">
      <alignment horizontal="center" vertical="center" wrapText="1"/>
    </xf>
    <xf numFmtId="0" fontId="90" fillId="33" borderId="78" xfId="105" applyFont="1" applyFill="1" applyBorder="1" applyAlignment="1">
      <alignment horizontal="distributed" vertical="center" wrapText="1"/>
    </xf>
    <xf numFmtId="0" fontId="90" fillId="33" borderId="75" xfId="105" applyFont="1" applyFill="1" applyBorder="1" applyAlignment="1">
      <alignment horizontal="center" vertical="center" wrapText="1"/>
    </xf>
    <xf numFmtId="0" fontId="90" fillId="33" borderId="75" xfId="105" applyFont="1" applyFill="1" applyBorder="1" applyAlignment="1">
      <alignment horizontal="distributed" vertical="center" wrapText="1"/>
    </xf>
    <xf numFmtId="0" fontId="90" fillId="33" borderId="76" xfId="105" applyFont="1" applyFill="1" applyBorder="1" applyAlignment="1">
      <alignment horizontal="distributed" vertical="center" wrapText="1"/>
    </xf>
    <xf numFmtId="41" fontId="93" fillId="33" borderId="10" xfId="0" applyNumberFormat="1" applyFont="1" applyFill="1" applyBorder="1" applyAlignment="1">
      <alignment horizontal="center" vertical="center"/>
    </xf>
    <xf numFmtId="41" fontId="93" fillId="33" borderId="22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 applyAlignment="1">
      <alignment vertical="center"/>
    </xf>
    <xf numFmtId="0" fontId="95" fillId="33" borderId="15" xfId="0" applyFont="1" applyFill="1" applyBorder="1" applyAlignment="1">
      <alignment horizontal="center" vertical="center" wrapText="1"/>
    </xf>
    <xf numFmtId="0" fontId="95" fillId="33" borderId="27" xfId="0" applyFont="1" applyFill="1" applyBorder="1" applyAlignment="1">
      <alignment horizontal="center" vertical="center" wrapText="1"/>
    </xf>
    <xf numFmtId="176" fontId="48" fillId="33" borderId="10" xfId="0" applyNumberFormat="1" applyFont="1" applyFill="1" applyBorder="1" applyAlignment="1">
      <alignment horizontal="left" vertical="center"/>
    </xf>
    <xf numFmtId="0" fontId="82" fillId="33" borderId="0" xfId="0" applyFont="1" applyFill="1" applyAlignment="1">
      <alignment horizontal="center" vertical="center"/>
    </xf>
    <xf numFmtId="176" fontId="105" fillId="33" borderId="10" xfId="0" applyNumberFormat="1" applyFont="1" applyFill="1" applyBorder="1" applyAlignment="1">
      <alignment horizontal="right" vertical="center"/>
    </xf>
    <xf numFmtId="176" fontId="105" fillId="33" borderId="22" xfId="0" applyNumberFormat="1" applyFont="1" applyFill="1" applyBorder="1" applyAlignment="1">
      <alignment horizontal="right" vertical="center"/>
    </xf>
    <xf numFmtId="176" fontId="98" fillId="33" borderId="10" xfId="0" applyNumberFormat="1" applyFont="1" applyFill="1" applyBorder="1" applyAlignment="1">
      <alignment horizontal="left" vertical="center"/>
    </xf>
    <xf numFmtId="176" fontId="106" fillId="33" borderId="0" xfId="0" applyNumberFormat="1" applyFont="1" applyFill="1" applyBorder="1" applyAlignment="1">
      <alignment horizontal="left" vertical="center"/>
    </xf>
    <xf numFmtId="0" fontId="82" fillId="33" borderId="0" xfId="0" applyFont="1" applyFill="1" applyBorder="1"/>
    <xf numFmtId="0" fontId="84" fillId="33" borderId="1" xfId="0" applyNumberFormat="1" applyFont="1" applyFill="1" applyBorder="1" applyAlignment="1">
      <alignment vertical="center" wrapText="1"/>
    </xf>
    <xf numFmtId="0" fontId="48" fillId="33" borderId="1" xfId="0" applyNumberFormat="1" applyFont="1" applyFill="1" applyBorder="1" applyAlignment="1">
      <alignment vertical="center" wrapText="1"/>
    </xf>
    <xf numFmtId="0" fontId="95" fillId="33" borderId="1" xfId="0" applyNumberFormat="1" applyFont="1" applyFill="1" applyBorder="1" applyAlignment="1">
      <alignment vertical="center"/>
    </xf>
    <xf numFmtId="0" fontId="90" fillId="33" borderId="1" xfId="0" applyNumberFormat="1" applyFont="1" applyFill="1" applyBorder="1" applyAlignment="1"/>
    <xf numFmtId="0" fontId="90" fillId="33" borderId="0" xfId="0" applyNumberFormat="1" applyFont="1" applyFill="1" applyBorder="1" applyAlignment="1"/>
    <xf numFmtId="0" fontId="84" fillId="33" borderId="0" xfId="0" applyNumberFormat="1" applyFont="1" applyFill="1" applyBorder="1" applyAlignment="1">
      <alignment horizontal="center"/>
    </xf>
    <xf numFmtId="0" fontId="84" fillId="33" borderId="0" xfId="0" applyNumberFormat="1" applyFont="1" applyFill="1" applyBorder="1"/>
    <xf numFmtId="0" fontId="94" fillId="33" borderId="0" xfId="0" applyFont="1" applyFill="1" applyAlignment="1">
      <alignment horizontal="right"/>
    </xf>
    <xf numFmtId="0" fontId="48" fillId="33" borderId="0" xfId="0" applyFont="1" applyFill="1" applyAlignment="1">
      <alignment horizontal="right"/>
    </xf>
    <xf numFmtId="0" fontId="82" fillId="33" borderId="0" xfId="0" applyNumberFormat="1" applyFont="1" applyFill="1" applyBorder="1" applyAlignment="1">
      <alignment vertical="center"/>
    </xf>
    <xf numFmtId="176" fontId="95" fillId="33" borderId="10" xfId="0" applyNumberFormat="1" applyFont="1" applyFill="1" applyBorder="1" applyAlignment="1">
      <alignment horizontal="right" vertical="center"/>
    </xf>
    <xf numFmtId="0" fontId="95" fillId="33" borderId="10" xfId="13" applyFont="1" applyFill="1" applyBorder="1" applyAlignment="1">
      <alignment horizontal="right" vertical="center"/>
    </xf>
    <xf numFmtId="0" fontId="95" fillId="33" borderId="22" xfId="13" applyFont="1" applyFill="1" applyBorder="1" applyAlignment="1">
      <alignment horizontal="right" vertical="center"/>
    </xf>
    <xf numFmtId="176" fontId="82" fillId="33" borderId="10" xfId="0" applyNumberFormat="1" applyFont="1" applyFill="1" applyBorder="1" applyAlignment="1">
      <alignment horizontal="left" vertical="center"/>
    </xf>
    <xf numFmtId="178" fontId="86" fillId="33" borderId="1" xfId="0" applyNumberFormat="1" applyFont="1" applyFill="1" applyBorder="1" applyAlignment="1">
      <alignment horizontal="center" vertical="center"/>
    </xf>
    <xf numFmtId="0" fontId="95" fillId="33" borderId="1" xfId="0" applyFont="1" applyFill="1" applyBorder="1" applyAlignment="1">
      <alignment horizontal="right"/>
    </xf>
    <xf numFmtId="0" fontId="95" fillId="33" borderId="1" xfId="0" applyFont="1" applyFill="1" applyBorder="1" applyAlignment="1"/>
    <xf numFmtId="176" fontId="82" fillId="33" borderId="1" xfId="0" applyNumberFormat="1" applyFont="1" applyFill="1" applyBorder="1"/>
    <xf numFmtId="176" fontId="82" fillId="33" borderId="0" xfId="0" applyNumberFormat="1" applyFont="1" applyFill="1" applyBorder="1"/>
    <xf numFmtId="0" fontId="84" fillId="33" borderId="0" xfId="0" applyFont="1" applyFill="1" applyBorder="1"/>
    <xf numFmtId="0" fontId="84" fillId="33" borderId="0" xfId="0" applyFont="1" applyFill="1"/>
    <xf numFmtId="0" fontId="90" fillId="33" borderId="27" xfId="0" applyFont="1" applyFill="1" applyBorder="1" applyAlignment="1">
      <alignment horizontal="distributed" vertical="distributed" justifyLastLine="1"/>
    </xf>
    <xf numFmtId="0" fontId="90" fillId="33" borderId="27" xfId="0" applyFont="1" applyFill="1" applyBorder="1" applyAlignment="1">
      <alignment horizontal="center" vertical="center"/>
    </xf>
    <xf numFmtId="0" fontId="90" fillId="33" borderId="27" xfId="0" applyFont="1" applyFill="1" applyBorder="1" applyAlignment="1">
      <alignment horizontal="center" vertical="center" wrapText="1"/>
    </xf>
    <xf numFmtId="176" fontId="82" fillId="33" borderId="1" xfId="0" applyNumberFormat="1" applyFont="1" applyFill="1" applyBorder="1" applyAlignment="1">
      <alignment horizontal="right"/>
    </xf>
    <xf numFmtId="176" fontId="95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5" fillId="33" borderId="15" xfId="0" applyFont="1" applyFill="1" applyBorder="1" applyAlignment="1">
      <alignment horizontal="center" vertical="center" wrapText="1"/>
    </xf>
    <xf numFmtId="176" fontId="82" fillId="35" borderId="0" xfId="0" applyNumberFormat="1" applyFont="1" applyFill="1" applyAlignment="1">
      <alignment vertical="center"/>
    </xf>
    <xf numFmtId="176" fontId="0" fillId="35" borderId="0" xfId="0" applyNumberFormat="1" applyFont="1" applyFill="1"/>
    <xf numFmtId="178" fontId="45" fillId="35" borderId="0" xfId="0" applyNumberFormat="1" applyFont="1" applyFill="1"/>
    <xf numFmtId="178" fontId="0" fillId="35" borderId="0" xfId="0" applyNumberFormat="1" applyFont="1" applyFill="1"/>
    <xf numFmtId="0" fontId="82" fillId="35" borderId="0" xfId="0" applyFont="1" applyFill="1" applyAlignment="1">
      <alignment vertical="center"/>
    </xf>
    <xf numFmtId="176" fontId="22" fillId="35" borderId="0" xfId="0" applyNumberFormat="1" applyFont="1" applyFill="1"/>
    <xf numFmtId="0" fontId="22" fillId="35" borderId="0" xfId="0" applyFont="1" applyFill="1"/>
    <xf numFmtId="176" fontId="84" fillId="33" borderId="0" xfId="0" applyNumberFormat="1" applyFont="1" applyFill="1" applyBorder="1" applyAlignment="1">
      <alignment vertical="center"/>
    </xf>
    <xf numFmtId="0" fontId="82" fillId="35" borderId="0" xfId="0" applyFont="1" applyFill="1"/>
    <xf numFmtId="0" fontId="94" fillId="35" borderId="0" xfId="0" applyFont="1" applyFill="1" applyAlignment="1">
      <alignment vertical="center"/>
    </xf>
    <xf numFmtId="0" fontId="44" fillId="35" borderId="0" xfId="0" applyFont="1" applyFill="1"/>
    <xf numFmtId="0" fontId="34" fillId="35" borderId="0" xfId="0" applyFont="1" applyFill="1"/>
    <xf numFmtId="0" fontId="98" fillId="35" borderId="0" xfId="0" applyFont="1" applyFill="1" applyAlignment="1">
      <alignment vertical="center"/>
    </xf>
    <xf numFmtId="176" fontId="37" fillId="35" borderId="0" xfId="0" applyNumberFormat="1" applyFont="1" applyFill="1"/>
    <xf numFmtId="0" fontId="37" fillId="35" borderId="0" xfId="0" applyFont="1" applyFill="1"/>
    <xf numFmtId="0" fontId="0" fillId="35" borderId="0" xfId="0" applyFill="1" applyAlignment="1">
      <alignment vertical="center"/>
    </xf>
    <xf numFmtId="176" fontId="0" fillId="35" borderId="0" xfId="0" applyNumberFormat="1" applyFill="1" applyAlignment="1">
      <alignment vertical="center"/>
    </xf>
    <xf numFmtId="176" fontId="26" fillId="33" borderId="0" xfId="0" applyNumberFormat="1" applyFont="1" applyFill="1" applyAlignment="1">
      <alignment horizontal="center"/>
    </xf>
    <xf numFmtId="0" fontId="99" fillId="35" borderId="0" xfId="0" applyFont="1" applyFill="1" applyAlignment="1">
      <alignment vertical="center"/>
    </xf>
    <xf numFmtId="0" fontId="43" fillId="35" borderId="0" xfId="0" applyFont="1" applyFill="1"/>
    <xf numFmtId="0" fontId="0" fillId="35" borderId="0" xfId="0" applyFont="1" applyFill="1" applyAlignment="1">
      <alignment vertical="center"/>
    </xf>
    <xf numFmtId="176" fontId="105" fillId="35" borderId="10" xfId="0" applyNumberFormat="1" applyFont="1" applyFill="1" applyBorder="1" applyAlignment="1">
      <alignment horizontal="right" vertical="center"/>
    </xf>
    <xf numFmtId="176" fontId="41" fillId="35" borderId="29" xfId="0" applyNumberFormat="1" applyFont="1" applyFill="1" applyBorder="1" applyAlignment="1">
      <alignment horizontal="right" vertical="center"/>
    </xf>
    <xf numFmtId="176" fontId="41" fillId="35" borderId="0" xfId="0" applyNumberFormat="1" applyFont="1" applyFill="1" applyBorder="1" applyAlignment="1">
      <alignment horizontal="right" vertical="center"/>
    </xf>
    <xf numFmtId="176" fontId="95" fillId="35" borderId="10" xfId="0" applyNumberFormat="1" applyFont="1" applyFill="1" applyBorder="1" applyAlignment="1">
      <alignment horizontal="right" vertical="center"/>
    </xf>
    <xf numFmtId="176" fontId="46" fillId="35" borderId="0" xfId="0" applyNumberFormat="1" applyFont="1" applyFill="1" applyBorder="1" applyAlignment="1">
      <alignment horizontal="right" vertical="center"/>
    </xf>
    <xf numFmtId="176" fontId="0" fillId="35" borderId="0" xfId="0" applyNumberFormat="1" applyFill="1"/>
    <xf numFmtId="0" fontId="0" fillId="35" borderId="0" xfId="0" applyFill="1"/>
    <xf numFmtId="176" fontId="35" fillId="33" borderId="0" xfId="0" applyNumberFormat="1" applyFont="1" applyFill="1" applyBorder="1" applyAlignment="1">
      <alignment horizontal="center" vertical="center"/>
    </xf>
    <xf numFmtId="176" fontId="84" fillId="35" borderId="0" xfId="0" applyNumberFormat="1" applyFont="1" applyFill="1"/>
    <xf numFmtId="176" fontId="25" fillId="35" borderId="0" xfId="0" applyNumberFormat="1" applyFont="1" applyFill="1"/>
    <xf numFmtId="41" fontId="84" fillId="33" borderId="1" xfId="0" applyNumberFormat="1" applyFont="1" applyFill="1" applyBorder="1"/>
    <xf numFmtId="0" fontId="84" fillId="33" borderId="1" xfId="0" applyFont="1" applyFill="1" applyBorder="1" applyAlignment="1">
      <alignment horizontal="right"/>
    </xf>
    <xf numFmtId="41" fontId="82" fillId="33" borderId="0" xfId="0" applyNumberFormat="1" applyFont="1" applyFill="1" applyBorder="1"/>
    <xf numFmtId="41" fontId="84" fillId="33" borderId="0" xfId="0" applyNumberFormat="1" applyFont="1" applyFill="1" applyBorder="1"/>
    <xf numFmtId="0" fontId="81" fillId="33" borderId="57" xfId="0" applyFont="1" applyFill="1" applyBorder="1" applyAlignment="1">
      <alignment horizontal="center"/>
    </xf>
    <xf numFmtId="0" fontId="81" fillId="33" borderId="57" xfId="0" applyFont="1" applyFill="1" applyBorder="1"/>
    <xf numFmtId="41" fontId="84" fillId="33" borderId="0" xfId="0" applyNumberFormat="1" applyFont="1" applyFill="1" applyBorder="1" applyAlignment="1">
      <alignment vertical="center"/>
    </xf>
    <xf numFmtId="0" fontId="81" fillId="33" borderId="58" xfId="0" applyFont="1" applyFill="1" applyBorder="1" applyAlignment="1">
      <alignment horizontal="center" vertical="center"/>
    </xf>
    <xf numFmtId="0" fontId="81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41" fontId="22" fillId="35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8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5" fillId="33" borderId="17" xfId="0" applyNumberFormat="1" applyFont="1" applyFill="1" applyBorder="1" applyAlignment="1">
      <alignment horizontal="right" vertical="center"/>
    </xf>
    <xf numFmtId="0" fontId="95" fillId="33" borderId="15" xfId="0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0" fontId="71" fillId="0" borderId="0" xfId="0" applyFont="1"/>
    <xf numFmtId="0" fontId="109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4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5" borderId="29" xfId="0" applyNumberFormat="1" applyFont="1" applyFill="1" applyBorder="1" applyAlignment="1">
      <alignment horizontal="right" vertical="center"/>
    </xf>
    <xf numFmtId="0" fontId="35" fillId="35" borderId="29" xfId="0" applyFont="1" applyFill="1" applyBorder="1" applyAlignment="1">
      <alignment horizontal="right" vertical="center"/>
    </xf>
    <xf numFmtId="43" fontId="35" fillId="35" borderId="29" xfId="0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43" fontId="0" fillId="0" borderId="0" xfId="0" applyNumberFormat="1" applyAlignment="1">
      <alignment vertical="center"/>
    </xf>
    <xf numFmtId="182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97" fillId="35" borderId="0" xfId="0" applyFont="1" applyFill="1" applyAlignment="1">
      <alignment vertical="center"/>
    </xf>
    <xf numFmtId="0" fontId="97" fillId="33" borderId="0" xfId="0" applyFont="1" applyFill="1" applyAlignment="1">
      <alignment vertical="center"/>
    </xf>
    <xf numFmtId="0" fontId="110" fillId="33" borderId="0" xfId="0" applyFont="1" applyFill="1"/>
    <xf numFmtId="41" fontId="111" fillId="33" borderId="0" xfId="0" applyNumberFormat="1" applyFont="1" applyFill="1"/>
    <xf numFmtId="0" fontId="111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35" fillId="35" borderId="29" xfId="1" applyNumberFormat="1" applyFont="1" applyFill="1" applyBorder="1" applyAlignment="1">
      <alignment horizontal="right" vertical="center"/>
    </xf>
    <xf numFmtId="176" fontId="75" fillId="0" borderId="0" xfId="0" applyNumberFormat="1" applyFont="1" applyAlignment="1">
      <alignment vertical="center"/>
    </xf>
    <xf numFmtId="176" fontId="113" fillId="35" borderId="0" xfId="0" applyNumberFormat="1" applyFont="1" applyFill="1"/>
    <xf numFmtId="176" fontId="114" fillId="35" borderId="0" xfId="0" applyNumberFormat="1" applyFont="1" applyFill="1"/>
    <xf numFmtId="176" fontId="115" fillId="35" borderId="0" xfId="0" applyNumberFormat="1" applyFont="1" applyFill="1"/>
    <xf numFmtId="176" fontId="116" fillId="35" borderId="0" xfId="0" applyNumberFormat="1" applyFont="1" applyFill="1" applyAlignment="1">
      <alignment vertical="center"/>
    </xf>
    <xf numFmtId="176" fontId="75" fillId="33" borderId="0" xfId="0" applyNumberFormat="1" applyFont="1" applyFill="1" applyAlignment="1">
      <alignment vertical="center"/>
    </xf>
    <xf numFmtId="41" fontId="75" fillId="35" borderId="0" xfId="0" applyNumberFormat="1" applyFon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22" fillId="33" borderId="0" xfId="0" applyNumberFormat="1" applyFont="1" applyFill="1"/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82" fillId="35" borderId="0" xfId="0" applyNumberFormat="1" applyFont="1" applyFill="1" applyAlignment="1">
      <alignment horizontal="center"/>
    </xf>
    <xf numFmtId="176" fontId="22" fillId="35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80" fontId="75" fillId="35" borderId="0" xfId="0" applyNumberFormat="1" applyFont="1" applyFill="1"/>
    <xf numFmtId="180" fontId="22" fillId="35" borderId="0" xfId="0" applyNumberFormat="1" applyFont="1" applyFill="1"/>
    <xf numFmtId="180" fontId="82" fillId="35" borderId="0" xfId="0" applyNumberFormat="1" applyFont="1" applyFill="1" applyAlignment="1">
      <alignment vertical="center"/>
    </xf>
    <xf numFmtId="180" fontId="0" fillId="35" borderId="0" xfId="0" applyNumberFormat="1" applyFont="1" applyFill="1" applyAlignment="1"/>
    <xf numFmtId="184" fontId="22" fillId="33" borderId="0" xfId="0" applyNumberFormat="1" applyFont="1" applyFill="1"/>
    <xf numFmtId="185" fontId="82" fillId="33" borderId="0" xfId="0" applyNumberFormat="1" applyFont="1" applyFill="1" applyAlignment="1">
      <alignment vertical="center"/>
    </xf>
    <xf numFmtId="185" fontId="0" fillId="33" borderId="0" xfId="0" applyNumberFormat="1" applyFont="1" applyFill="1"/>
    <xf numFmtId="180" fontId="112" fillId="33" borderId="0" xfId="0" applyNumberFormat="1" applyFont="1" applyFill="1" applyAlignment="1">
      <alignment vertical="center"/>
    </xf>
    <xf numFmtId="180" fontId="82" fillId="33" borderId="0" xfId="0" applyNumberFormat="1" applyFont="1" applyFill="1"/>
    <xf numFmtId="186" fontId="82" fillId="33" borderId="0" xfId="0" applyNumberFormat="1" applyFont="1" applyFill="1" applyAlignment="1">
      <alignment vertical="center"/>
    </xf>
    <xf numFmtId="186" fontId="22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107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84" fillId="0" borderId="0" xfId="0" quotePrefix="1" applyFont="1" applyAlignment="1">
      <alignment horizontal="left" vertical="center"/>
    </xf>
    <xf numFmtId="0" fontId="96" fillId="0" borderId="0" xfId="0" applyFont="1" applyAlignment="1">
      <alignment horizontal="center"/>
    </xf>
    <xf numFmtId="0" fontId="78" fillId="33" borderId="61" xfId="364" applyFont="1" applyFill="1" applyBorder="1" applyAlignment="1">
      <alignment horizontal="center" vertical="center" wrapText="1"/>
    </xf>
    <xf numFmtId="0" fontId="78" fillId="33" borderId="15" xfId="364" applyFont="1" applyFill="1" applyBorder="1" applyAlignment="1">
      <alignment horizontal="center" vertical="center" wrapText="1"/>
    </xf>
    <xf numFmtId="0" fontId="79" fillId="33" borderId="15" xfId="364" applyFont="1" applyFill="1" applyBorder="1" applyAlignment="1">
      <alignment horizontal="center" vertical="center" wrapText="1"/>
    </xf>
    <xf numFmtId="0" fontId="78" fillId="33" borderId="27" xfId="364" applyFont="1" applyFill="1" applyBorder="1" applyAlignment="1">
      <alignment horizontal="center" vertical="center" wrapText="1"/>
    </xf>
    <xf numFmtId="0" fontId="79" fillId="33" borderId="27" xfId="364" applyFont="1" applyFill="1" applyBorder="1" applyAlignment="1">
      <alignment horizontal="center" vertical="center" wrapText="1"/>
    </xf>
    <xf numFmtId="0" fontId="95" fillId="33" borderId="18" xfId="364" applyFont="1" applyFill="1" applyBorder="1" applyAlignment="1">
      <alignment horizontal="center" vertical="center" wrapText="1"/>
    </xf>
    <xf numFmtId="0" fontId="95" fillId="33" borderId="25" xfId="364" applyFont="1" applyFill="1" applyBorder="1" applyAlignment="1">
      <alignment horizontal="center" vertical="center" wrapText="1"/>
    </xf>
    <xf numFmtId="0" fontId="95" fillId="33" borderId="9" xfId="364" applyFont="1" applyFill="1" applyBorder="1" applyAlignment="1">
      <alignment horizontal="center" vertical="center" wrapText="1"/>
    </xf>
    <xf numFmtId="0" fontId="95" fillId="33" borderId="31" xfId="364" applyFont="1" applyFill="1" applyBorder="1" applyAlignment="1">
      <alignment horizontal="center" vertical="center" wrapText="1"/>
    </xf>
    <xf numFmtId="0" fontId="95" fillId="33" borderId="8" xfId="364" applyFont="1" applyFill="1" applyBorder="1" applyAlignment="1">
      <alignment horizontal="center" vertical="center" wrapText="1"/>
    </xf>
    <xf numFmtId="0" fontId="95" fillId="33" borderId="19" xfId="364" applyFont="1" applyFill="1" applyBorder="1" applyAlignment="1">
      <alignment horizontal="center" vertical="center" wrapText="1"/>
    </xf>
    <xf numFmtId="0" fontId="95" fillId="33" borderId="14" xfId="364" applyFont="1" applyFill="1" applyBorder="1" applyAlignment="1">
      <alignment horizontal="center" vertical="center" wrapText="1"/>
    </xf>
    <xf numFmtId="0" fontId="95" fillId="33" borderId="5" xfId="364" applyFont="1" applyFill="1" applyBorder="1" applyAlignment="1">
      <alignment horizontal="center" vertical="center" wrapText="1"/>
    </xf>
    <xf numFmtId="0" fontId="95" fillId="33" borderId="13" xfId="364" applyFont="1" applyFill="1" applyBorder="1" applyAlignment="1">
      <alignment horizontal="center" vertical="center" wrapText="1"/>
    </xf>
    <xf numFmtId="0" fontId="95" fillId="33" borderId="41" xfId="364" applyFont="1" applyFill="1" applyBorder="1" applyAlignment="1">
      <alignment horizontal="center" vertical="center" wrapText="1"/>
    </xf>
    <xf numFmtId="0" fontId="95" fillId="33" borderId="32" xfId="364" applyFont="1" applyFill="1" applyBorder="1" applyAlignment="1">
      <alignment horizontal="center" vertical="center" wrapText="1"/>
    </xf>
    <xf numFmtId="0" fontId="95" fillId="33" borderId="7" xfId="364" applyFont="1" applyFill="1" applyBorder="1" applyAlignment="1">
      <alignment horizontal="center" vertical="center" wrapText="1"/>
    </xf>
    <xf numFmtId="0" fontId="97" fillId="33" borderId="2" xfId="364" applyFont="1" applyFill="1" applyBorder="1" applyAlignment="1">
      <alignment horizontal="center" vertical="center" wrapText="1"/>
    </xf>
    <xf numFmtId="0" fontId="97" fillId="33" borderId="10" xfId="364" applyFont="1" applyFill="1" applyBorder="1" applyAlignment="1">
      <alignment horizontal="center" vertical="center" wrapText="1"/>
    </xf>
    <xf numFmtId="0" fontId="97" fillId="33" borderId="22" xfId="364" applyFont="1" applyFill="1" applyBorder="1" applyAlignment="1">
      <alignment horizontal="center" vertical="center" wrapText="1"/>
    </xf>
    <xf numFmtId="0" fontId="95" fillId="33" borderId="20" xfId="364" applyFont="1" applyFill="1" applyBorder="1" applyAlignment="1">
      <alignment horizontal="center" vertical="center" wrapText="1"/>
    </xf>
    <xf numFmtId="0" fontId="95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5" fillId="33" borderId="35" xfId="364" applyFont="1" applyFill="1" applyBorder="1" applyAlignment="1">
      <alignment horizontal="center" vertical="center" wrapText="1"/>
    </xf>
    <xf numFmtId="0" fontId="95" fillId="33" borderId="24" xfId="364" applyFont="1" applyFill="1" applyBorder="1" applyAlignment="1">
      <alignment horizontal="center" vertical="center" wrapText="1"/>
    </xf>
    <xf numFmtId="0" fontId="95" fillId="33" borderId="34" xfId="364" applyFont="1" applyFill="1" applyBorder="1" applyAlignment="1">
      <alignment horizontal="center" vertical="center" wrapText="1"/>
    </xf>
    <xf numFmtId="0" fontId="95" fillId="33" borderId="38" xfId="364" applyFont="1" applyFill="1" applyBorder="1" applyAlignment="1">
      <alignment horizontal="center" vertical="center" wrapText="1"/>
    </xf>
    <xf numFmtId="0" fontId="94" fillId="33" borderId="9" xfId="364" applyFont="1" applyFill="1" applyBorder="1" applyAlignment="1">
      <alignment horizontal="center" vertical="center" wrapText="1"/>
    </xf>
    <xf numFmtId="0" fontId="94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8" fillId="33" borderId="0" xfId="0" applyNumberFormat="1" applyFont="1" applyFill="1" applyAlignment="1">
      <alignment horizontal="center" vertical="center"/>
    </xf>
    <xf numFmtId="0" fontId="90" fillId="33" borderId="2" xfId="0" applyNumberFormat="1" applyFont="1" applyFill="1" applyBorder="1" applyAlignment="1">
      <alignment horizontal="center" vertical="center" wrapText="1"/>
    </xf>
    <xf numFmtId="0" fontId="90" fillId="33" borderId="10" xfId="0" applyNumberFormat="1" applyFont="1" applyFill="1" applyBorder="1" applyAlignment="1">
      <alignment horizontal="center" vertical="center" wrapText="1"/>
    </xf>
    <xf numFmtId="0" fontId="90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8" fillId="33" borderId="0" xfId="0" applyFont="1" applyFill="1" applyBorder="1" applyAlignment="1">
      <alignment horizontal="center" vertical="center"/>
    </xf>
    <xf numFmtId="176" fontId="90" fillId="33" borderId="2" xfId="0" applyNumberFormat="1" applyFont="1" applyFill="1" applyBorder="1" applyAlignment="1">
      <alignment horizontal="center" vertical="center" wrapText="1"/>
    </xf>
    <xf numFmtId="176" fontId="90" fillId="33" borderId="10" xfId="0" applyNumberFormat="1" applyFont="1" applyFill="1" applyBorder="1" applyAlignment="1">
      <alignment horizontal="center" vertical="center" wrapText="1"/>
    </xf>
    <xf numFmtId="176" fontId="90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18" xfId="0" applyNumberFormat="1" applyFont="1" applyFill="1" applyBorder="1" applyAlignment="1">
      <alignment horizontal="center" vertical="center" wrapText="1"/>
    </xf>
    <xf numFmtId="0" fontId="73" fillId="33" borderId="13" xfId="0" applyNumberFormat="1" applyFont="1" applyFill="1" applyBorder="1" applyAlignment="1">
      <alignment horizontal="center" vertical="center" wrapText="1"/>
    </xf>
    <xf numFmtId="0" fontId="73" fillId="33" borderId="25" xfId="0" applyNumberFormat="1" applyFont="1" applyFill="1" applyBorder="1" applyAlignment="1">
      <alignment horizontal="center" vertical="center" wrapText="1"/>
    </xf>
    <xf numFmtId="0" fontId="74" fillId="33" borderId="57" xfId="105" applyFont="1" applyFill="1" applyBorder="1" applyAlignment="1">
      <alignment horizontal="center" vertical="center" wrapText="1"/>
    </xf>
    <xf numFmtId="0" fontId="74" fillId="33" borderId="58" xfId="105" applyFont="1" applyFill="1" applyBorder="1" applyAlignment="1">
      <alignment horizontal="center" vertical="center" wrapText="1"/>
    </xf>
    <xf numFmtId="0" fontId="74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5" fillId="33" borderId="57" xfId="105" applyFont="1" applyFill="1" applyBorder="1" applyAlignment="1">
      <alignment horizontal="center" vertical="center" wrapText="1"/>
    </xf>
    <xf numFmtId="0" fontId="75" fillId="33" borderId="58" xfId="105" applyFont="1" applyFill="1" applyBorder="1" applyAlignment="1">
      <alignment horizontal="center" vertical="center" wrapText="1"/>
    </xf>
    <xf numFmtId="0" fontId="75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81" fillId="33" borderId="83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 wrapText="1"/>
    </xf>
    <xf numFmtId="0" fontId="81" fillId="33" borderId="80" xfId="105" applyFont="1" applyFill="1" applyBorder="1" applyAlignment="1">
      <alignment horizontal="center" vertical="center" wrapText="1"/>
    </xf>
    <xf numFmtId="0" fontId="81" fillId="33" borderId="81" xfId="105" applyFont="1" applyFill="1" applyBorder="1" applyAlignment="1">
      <alignment horizontal="center" vertical="center" wrapText="1"/>
    </xf>
    <xf numFmtId="0" fontId="81" fillId="33" borderId="85" xfId="105" applyFont="1" applyFill="1" applyBorder="1" applyAlignment="1">
      <alignment horizontal="center" vertical="center" wrapText="1"/>
    </xf>
    <xf numFmtId="0" fontId="81" fillId="33" borderId="65" xfId="105" applyFont="1" applyFill="1" applyBorder="1" applyAlignment="1">
      <alignment horizontal="center" vertical="center" wrapText="1"/>
    </xf>
    <xf numFmtId="0" fontId="81" fillId="33" borderId="66" xfId="105" applyFont="1" applyFill="1" applyBorder="1" applyAlignment="1">
      <alignment horizontal="center" vertical="center" wrapText="1"/>
    </xf>
    <xf numFmtId="0" fontId="81" fillId="33" borderId="66" xfId="105" applyFont="1" applyFill="1" applyBorder="1" applyAlignment="1">
      <alignment horizontal="center" vertical="center"/>
    </xf>
    <xf numFmtId="0" fontId="84" fillId="33" borderId="83" xfId="105" applyFont="1" applyFill="1" applyBorder="1" applyAlignment="1">
      <alignment horizontal="center" vertical="center" wrapText="1"/>
    </xf>
    <xf numFmtId="0" fontId="84" fillId="33" borderId="71" xfId="105" applyFont="1" applyFill="1" applyBorder="1" applyAlignment="1">
      <alignment horizontal="center" vertical="center" wrapText="1"/>
    </xf>
    <xf numFmtId="0" fontId="81" fillId="33" borderId="67" xfId="105" applyFont="1" applyFill="1" applyBorder="1" applyAlignment="1">
      <alignment horizontal="center" vertical="center" wrapText="1"/>
    </xf>
    <xf numFmtId="0" fontId="81" fillId="33" borderId="84" xfId="105" applyFont="1" applyFill="1" applyBorder="1" applyAlignment="1">
      <alignment horizontal="center" vertical="center" wrapText="1"/>
    </xf>
    <xf numFmtId="0" fontId="81" fillId="33" borderId="72" xfId="105" applyFont="1" applyFill="1" applyBorder="1" applyAlignment="1">
      <alignment horizontal="center" vertical="center" wrapText="1"/>
    </xf>
    <xf numFmtId="0" fontId="81" fillId="33" borderId="82" xfId="105" applyFont="1" applyFill="1" applyBorder="1" applyAlignment="1">
      <alignment horizontal="center" vertical="center" wrapText="1"/>
    </xf>
    <xf numFmtId="0" fontId="81" fillId="33" borderId="70" xfId="105" applyFont="1" applyFill="1" applyBorder="1" applyAlignment="1">
      <alignment horizontal="center" vertical="center" wrapText="1"/>
    </xf>
    <xf numFmtId="0" fontId="90" fillId="33" borderId="6" xfId="0" applyNumberFormat="1" applyFont="1" applyFill="1" applyBorder="1" applyAlignment="1">
      <alignment horizontal="center" vertical="center" wrapText="1"/>
    </xf>
    <xf numFmtId="0" fontId="90" fillId="33" borderId="0" xfId="0" applyNumberFormat="1" applyFont="1" applyFill="1" applyBorder="1" applyAlignment="1">
      <alignment horizontal="center" vertical="center" wrapText="1"/>
    </xf>
    <xf numFmtId="0" fontId="90" fillId="33" borderId="1" xfId="0" applyNumberFormat="1" applyFont="1" applyFill="1" applyBorder="1" applyAlignment="1">
      <alignment horizontal="center" vertical="center" wrapText="1"/>
    </xf>
    <xf numFmtId="176" fontId="90" fillId="33" borderId="18" xfId="0" applyNumberFormat="1" applyFont="1" applyFill="1" applyBorder="1" applyAlignment="1">
      <alignment horizontal="center" vertical="center" wrapText="1"/>
    </xf>
    <xf numFmtId="176" fontId="90" fillId="33" borderId="13" xfId="0" applyNumberFormat="1" applyFont="1" applyFill="1" applyBorder="1" applyAlignment="1">
      <alignment horizontal="center" vertical="center" wrapText="1"/>
    </xf>
    <xf numFmtId="176" fontId="90" fillId="33" borderId="25" xfId="0" applyNumberFormat="1" applyFont="1" applyFill="1" applyBorder="1" applyAlignment="1">
      <alignment horizontal="center" vertical="center" wrapText="1"/>
    </xf>
    <xf numFmtId="178" fontId="90" fillId="33" borderId="18" xfId="0" applyNumberFormat="1" applyFont="1" applyFill="1" applyBorder="1" applyAlignment="1">
      <alignment horizontal="center" vertical="center" wrapText="1"/>
    </xf>
    <xf numFmtId="178" fontId="90" fillId="33" borderId="13" xfId="0" applyNumberFormat="1" applyFont="1" applyFill="1" applyBorder="1" applyAlignment="1">
      <alignment horizontal="center" vertical="center" wrapText="1"/>
    </xf>
    <xf numFmtId="178" fontId="90" fillId="33" borderId="25" xfId="0" applyNumberFormat="1" applyFont="1" applyFill="1" applyBorder="1" applyAlignment="1">
      <alignment horizontal="center" vertical="center" wrapText="1"/>
    </xf>
    <xf numFmtId="176" fontId="90" fillId="33" borderId="34" xfId="0" applyNumberFormat="1" applyFont="1" applyFill="1" applyBorder="1" applyAlignment="1">
      <alignment horizontal="center" vertical="center" wrapText="1"/>
    </xf>
    <xf numFmtId="176" fontId="90" fillId="33" borderId="37" xfId="0" applyNumberFormat="1" applyFont="1" applyFill="1" applyBorder="1" applyAlignment="1">
      <alignment horizontal="center" vertical="center" wrapText="1"/>
    </xf>
    <xf numFmtId="176" fontId="90" fillId="33" borderId="38" xfId="0" applyNumberFormat="1" applyFont="1" applyFill="1" applyBorder="1" applyAlignment="1">
      <alignment horizontal="center" vertical="center" wrapText="1"/>
    </xf>
    <xf numFmtId="176" fontId="90" fillId="33" borderId="15" xfId="0" applyNumberFormat="1" applyFont="1" applyFill="1" applyBorder="1" applyAlignment="1">
      <alignment horizontal="center" vertical="center" wrapText="1"/>
    </xf>
    <xf numFmtId="176" fontId="90" fillId="33" borderId="27" xfId="0" applyNumberFormat="1" applyFont="1" applyFill="1" applyBorder="1" applyAlignment="1">
      <alignment horizontal="center" vertical="center" wrapText="1"/>
    </xf>
    <xf numFmtId="0" fontId="84" fillId="33" borderId="15" xfId="0" applyFont="1" applyFill="1" applyBorder="1" applyAlignment="1">
      <alignment horizontal="center" vertical="center" wrapText="1"/>
    </xf>
    <xf numFmtId="0" fontId="84" fillId="33" borderId="15" xfId="0" applyFont="1" applyFill="1" applyBorder="1"/>
    <xf numFmtId="0" fontId="84" fillId="33" borderId="27" xfId="0" applyFont="1" applyFill="1" applyBorder="1"/>
    <xf numFmtId="0" fontId="48" fillId="33" borderId="15" xfId="0" applyFont="1" applyFill="1" applyBorder="1" applyAlignment="1">
      <alignment horizontal="center" vertical="center" wrapText="1"/>
    </xf>
    <xf numFmtId="0" fontId="48" fillId="33" borderId="15" xfId="0" applyFont="1" applyFill="1" applyBorder="1"/>
    <xf numFmtId="0" fontId="48" fillId="33" borderId="27" xfId="0" applyFont="1" applyFill="1" applyBorder="1"/>
    <xf numFmtId="0" fontId="84" fillId="33" borderId="14" xfId="0" applyFont="1" applyFill="1" applyBorder="1" applyAlignment="1">
      <alignment horizontal="center" vertical="center" wrapText="1"/>
    </xf>
    <xf numFmtId="0" fontId="84" fillId="33" borderId="26" xfId="0" applyFont="1" applyFill="1" applyBorder="1" applyAlignment="1">
      <alignment horizontal="center" vertical="center" wrapText="1"/>
    </xf>
    <xf numFmtId="0" fontId="84" fillId="33" borderId="27" xfId="0" applyFont="1" applyFill="1" applyBorder="1" applyAlignment="1">
      <alignment horizontal="center" vertical="center" wrapText="1"/>
    </xf>
    <xf numFmtId="0" fontId="88" fillId="33" borderId="0" xfId="0" applyFont="1" applyFill="1" applyAlignment="1">
      <alignment horizontal="center"/>
    </xf>
    <xf numFmtId="0" fontId="84" fillId="33" borderId="39" xfId="0" applyFont="1" applyFill="1" applyBorder="1" applyAlignment="1">
      <alignment horizontal="center" vertical="center" wrapText="1"/>
    </xf>
    <xf numFmtId="0" fontId="84" fillId="33" borderId="36" xfId="0" applyFont="1" applyFill="1" applyBorder="1" applyAlignment="1">
      <alignment horizontal="center" vertical="center" wrapText="1"/>
    </xf>
    <xf numFmtId="0" fontId="84" fillId="33" borderId="23" xfId="0" applyFont="1" applyFill="1" applyBorder="1" applyAlignment="1">
      <alignment horizontal="center" vertical="center" wrapText="1"/>
    </xf>
    <xf numFmtId="176" fontId="84" fillId="33" borderId="9" xfId="0" applyNumberFormat="1" applyFont="1" applyFill="1" applyBorder="1" applyAlignment="1">
      <alignment horizontal="center" vertical="center"/>
    </xf>
    <xf numFmtId="176" fontId="84" fillId="33" borderId="31" xfId="0" applyNumberFormat="1" applyFont="1" applyFill="1" applyBorder="1" applyAlignment="1">
      <alignment horizontal="center" vertical="center"/>
    </xf>
    <xf numFmtId="176" fontId="84" fillId="33" borderId="7" xfId="0" applyNumberFormat="1" applyFont="1" applyFill="1" applyBorder="1" applyAlignment="1">
      <alignment horizontal="center" vertical="center"/>
    </xf>
    <xf numFmtId="176" fontId="84" fillId="33" borderId="9" xfId="0" applyNumberFormat="1" applyFont="1" applyFill="1" applyBorder="1" applyAlignment="1">
      <alignment horizontal="distributed" vertical="center" indent="4"/>
    </xf>
    <xf numFmtId="176" fontId="84" fillId="33" borderId="31" xfId="0" applyNumberFormat="1" applyFont="1" applyFill="1" applyBorder="1" applyAlignment="1">
      <alignment horizontal="distributed" vertical="center" indent="4"/>
    </xf>
    <xf numFmtId="176" fontId="84" fillId="33" borderId="7" xfId="0" applyNumberFormat="1" applyFont="1" applyFill="1" applyBorder="1" applyAlignment="1">
      <alignment horizontal="distributed" vertical="center" indent="4"/>
    </xf>
    <xf numFmtId="0" fontId="84" fillId="33" borderId="9" xfId="0" applyFont="1" applyFill="1" applyBorder="1" applyAlignment="1">
      <alignment horizontal="distributed" vertical="center" indent="4"/>
    </xf>
    <xf numFmtId="0" fontId="84" fillId="33" borderId="31" xfId="0" applyFont="1" applyFill="1" applyBorder="1" applyAlignment="1">
      <alignment horizontal="distributed" vertical="center" indent="4"/>
    </xf>
    <xf numFmtId="0" fontId="84" fillId="33" borderId="7" xfId="0" applyFont="1" applyFill="1" applyBorder="1" applyAlignment="1">
      <alignment horizontal="distributed" vertical="center" indent="4"/>
    </xf>
    <xf numFmtId="0" fontId="84" fillId="33" borderId="18" xfId="0" applyFont="1" applyFill="1" applyBorder="1" applyAlignment="1">
      <alignment horizontal="center" vertical="center" wrapText="1"/>
    </xf>
    <xf numFmtId="0" fontId="84" fillId="33" borderId="13" xfId="0" applyFont="1" applyFill="1" applyBorder="1" applyAlignment="1">
      <alignment horizontal="center" vertical="center" wrapText="1"/>
    </xf>
    <xf numFmtId="0" fontId="84" fillId="33" borderId="25" xfId="0" applyFont="1" applyFill="1" applyBorder="1" applyAlignment="1">
      <alignment horizontal="center" vertical="center" wrapText="1"/>
    </xf>
    <xf numFmtId="0" fontId="90" fillId="33" borderId="18" xfId="0" applyNumberFormat="1" applyFont="1" applyFill="1" applyBorder="1" applyAlignment="1">
      <alignment horizontal="center" vertical="center" wrapText="1"/>
    </xf>
    <xf numFmtId="0" fontId="90" fillId="33" borderId="13" xfId="0" applyNumberFormat="1" applyFont="1" applyFill="1" applyBorder="1" applyAlignment="1">
      <alignment horizontal="center" vertical="center" wrapText="1"/>
    </xf>
    <xf numFmtId="0" fontId="90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8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90" fillId="33" borderId="62" xfId="105" applyFont="1" applyFill="1" applyBorder="1" applyAlignment="1">
      <alignment horizontal="center" vertical="center" wrapText="1"/>
    </xf>
    <xf numFmtId="0" fontId="90" fillId="33" borderId="68" xfId="105" applyFont="1" applyFill="1" applyBorder="1" applyAlignment="1">
      <alignment horizontal="center" vertical="center"/>
    </xf>
    <xf numFmtId="0" fontId="90" fillId="33" borderId="63" xfId="105" applyFont="1" applyFill="1" applyBorder="1" applyAlignment="1">
      <alignment horizontal="center" vertical="center"/>
    </xf>
    <xf numFmtId="0" fontId="90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4" fillId="33" borderId="101" xfId="105" applyFont="1" applyFill="1" applyBorder="1" applyAlignment="1">
      <alignment horizontal="center" vertical="center" wrapText="1"/>
    </xf>
    <xf numFmtId="0" fontId="84" fillId="33" borderId="86" xfId="105" applyFont="1" applyFill="1" applyBorder="1" applyAlignment="1">
      <alignment horizontal="center" vertical="center" wrapText="1"/>
    </xf>
    <xf numFmtId="0" fontId="84" fillId="33" borderId="88" xfId="105" applyFont="1" applyFill="1" applyBorder="1" applyAlignment="1">
      <alignment horizontal="center" vertical="center" wrapText="1"/>
    </xf>
    <xf numFmtId="0" fontId="84" fillId="34" borderId="100" xfId="105" applyFont="1" applyFill="1" applyBorder="1" applyAlignment="1">
      <alignment horizontal="center" vertical="center" wrapText="1"/>
    </xf>
    <xf numFmtId="0" fontId="84" fillId="34" borderId="66" xfId="105" applyFont="1" applyFill="1" applyBorder="1" applyAlignment="1">
      <alignment horizontal="center" vertical="center" wrapText="1"/>
    </xf>
    <xf numFmtId="0" fontId="84" fillId="33" borderId="67" xfId="105" applyFont="1" applyFill="1" applyBorder="1" applyAlignment="1">
      <alignment horizontal="center" vertical="center" wrapText="1"/>
    </xf>
    <xf numFmtId="0" fontId="84" fillId="33" borderId="64" xfId="105" applyFont="1" applyFill="1" applyBorder="1" applyAlignment="1">
      <alignment horizontal="center" vertical="center" wrapText="1"/>
    </xf>
    <xf numFmtId="0" fontId="84" fillId="33" borderId="65" xfId="105" applyFont="1" applyFill="1" applyBorder="1" applyAlignment="1">
      <alignment horizontal="center" vertical="center" wrapText="1"/>
    </xf>
    <xf numFmtId="0" fontId="84" fillId="34" borderId="82" xfId="105" applyFont="1" applyFill="1" applyBorder="1" applyAlignment="1">
      <alignment horizontal="center" vertical="center" wrapText="1"/>
    </xf>
    <xf numFmtId="0" fontId="84" fillId="34" borderId="70" xfId="105" applyFont="1" applyFill="1" applyBorder="1" applyAlignment="1">
      <alignment horizontal="center" vertical="center" wrapText="1"/>
    </xf>
    <xf numFmtId="0" fontId="84" fillId="34" borderId="83" xfId="105" applyFont="1" applyFill="1" applyBorder="1" applyAlignment="1">
      <alignment horizontal="center" vertical="center" wrapText="1"/>
    </xf>
    <xf numFmtId="0" fontId="84" fillId="34" borderId="71" xfId="105" applyFont="1" applyFill="1" applyBorder="1" applyAlignment="1">
      <alignment horizontal="center" vertical="center" wrapText="1"/>
    </xf>
    <xf numFmtId="0" fontId="84" fillId="33" borderId="82" xfId="105" applyFont="1" applyFill="1" applyBorder="1" applyAlignment="1">
      <alignment horizontal="center" vertical="center" wrapText="1"/>
    </xf>
    <xf numFmtId="0" fontId="84" fillId="33" borderId="70" xfId="105" applyFont="1" applyFill="1" applyBorder="1" applyAlignment="1">
      <alignment horizontal="center" vertical="center" wrapText="1"/>
    </xf>
    <xf numFmtId="0" fontId="84" fillId="33" borderId="87" xfId="105" applyFont="1" applyFill="1" applyBorder="1" applyAlignment="1">
      <alignment horizontal="center" vertical="center" wrapText="1"/>
    </xf>
    <xf numFmtId="0" fontId="84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8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90" fillId="33" borderId="33" xfId="0" applyNumberFormat="1" applyFont="1" applyFill="1" applyBorder="1" applyAlignment="1">
      <alignment horizontal="center" vertical="center" wrapText="1"/>
    </xf>
    <xf numFmtId="176" fontId="90" fillId="33" borderId="4" xfId="0" applyNumberFormat="1" applyFont="1" applyFill="1" applyBorder="1" applyAlignment="1">
      <alignment horizontal="center" vertical="center" wrapText="1"/>
    </xf>
    <xf numFmtId="176" fontId="90" fillId="33" borderId="35" xfId="0" applyNumberFormat="1" applyFont="1" applyFill="1" applyBorder="1" applyAlignment="1">
      <alignment horizontal="center" vertical="center" wrapText="1"/>
    </xf>
    <xf numFmtId="176" fontId="90" fillId="33" borderId="24" xfId="0" applyNumberFormat="1" applyFont="1" applyFill="1" applyBorder="1" applyAlignment="1">
      <alignment horizontal="center" vertical="center" wrapText="1"/>
    </xf>
    <xf numFmtId="0" fontId="81" fillId="33" borderId="91" xfId="105" applyFont="1" applyFill="1" applyBorder="1" applyAlignment="1">
      <alignment horizontal="center" vertical="center" wrapText="1"/>
    </xf>
    <xf numFmtId="0" fontId="81" fillId="33" borderId="92" xfId="105" applyFont="1" applyFill="1" applyBorder="1" applyAlignment="1">
      <alignment horizontal="center" vertical="center" wrapText="1"/>
    </xf>
    <xf numFmtId="0" fontId="81" fillId="33" borderId="93" xfId="105" applyFont="1" applyFill="1" applyBorder="1" applyAlignment="1">
      <alignment horizontal="center" vertical="center" wrapText="1"/>
    </xf>
    <xf numFmtId="0" fontId="84" fillId="33" borderId="34" xfId="0" applyFont="1" applyFill="1" applyBorder="1" applyAlignment="1">
      <alignment horizontal="center" vertical="center" wrapText="1"/>
    </xf>
    <xf numFmtId="183" fontId="81" fillId="33" borderId="80" xfId="105" applyNumberFormat="1" applyFont="1" applyFill="1" applyBorder="1" applyAlignment="1">
      <alignment horizontal="center" vertical="center" wrapText="1"/>
    </xf>
    <xf numFmtId="0" fontId="81" fillId="33" borderId="81" xfId="105" applyFont="1" applyFill="1" applyBorder="1" applyAlignment="1">
      <alignment horizontal="center" vertical="center"/>
    </xf>
    <xf numFmtId="0" fontId="81" fillId="33" borderId="85" xfId="105" applyFont="1" applyFill="1" applyBorder="1" applyAlignment="1">
      <alignment horizontal="center" vertical="center"/>
    </xf>
    <xf numFmtId="0" fontId="84" fillId="33" borderId="66" xfId="105" applyFont="1" applyFill="1" applyBorder="1" applyAlignment="1">
      <alignment horizontal="center" vertical="center" wrapText="1"/>
    </xf>
    <xf numFmtId="176" fontId="90" fillId="33" borderId="5" xfId="0" applyNumberFormat="1" applyFont="1" applyFill="1" applyBorder="1" applyAlignment="1">
      <alignment horizontal="center" vertical="center" wrapText="1"/>
    </xf>
    <xf numFmtId="176" fontId="90" fillId="33" borderId="13" xfId="0" applyNumberFormat="1" applyFont="1" applyFill="1" applyBorder="1" applyAlignment="1">
      <alignment horizontal="center" vertical="center"/>
    </xf>
    <xf numFmtId="176" fontId="90" fillId="33" borderId="25" xfId="0" applyNumberFormat="1" applyFont="1" applyFill="1" applyBorder="1" applyAlignment="1">
      <alignment horizontal="center" vertical="center"/>
    </xf>
    <xf numFmtId="0" fontId="84" fillId="33" borderId="19" xfId="0" applyFont="1" applyFill="1" applyBorder="1" applyAlignment="1">
      <alignment horizontal="center" vertical="center" wrapText="1"/>
    </xf>
    <xf numFmtId="0" fontId="84" fillId="33" borderId="21" xfId="0" applyFont="1" applyFill="1" applyBorder="1" applyAlignment="1">
      <alignment horizontal="center" vertical="center" wrapText="1"/>
    </xf>
    <xf numFmtId="0" fontId="84" fillId="33" borderId="28" xfId="0" applyFont="1" applyFill="1" applyBorder="1" applyAlignment="1">
      <alignment horizontal="center" vertical="center" wrapText="1"/>
    </xf>
    <xf numFmtId="0" fontId="75" fillId="35" borderId="0" xfId="0" applyFont="1" applyFill="1" applyAlignment="1">
      <alignment horizontal="center" vertical="center" wrapText="1"/>
    </xf>
    <xf numFmtId="0" fontId="84" fillId="33" borderId="15" xfId="0" applyFont="1" applyFill="1" applyBorder="1" applyAlignment="1">
      <alignment horizontal="center" vertical="center"/>
    </xf>
    <xf numFmtId="0" fontId="84" fillId="33" borderId="27" xfId="0" applyFont="1" applyFill="1" applyBorder="1" applyAlignment="1">
      <alignment horizontal="center" vertical="center"/>
    </xf>
    <xf numFmtId="0" fontId="90" fillId="33" borderId="11" xfId="0" applyFont="1" applyFill="1" applyBorder="1" applyAlignment="1">
      <alignment horizontal="center" vertical="center"/>
    </xf>
    <xf numFmtId="0" fontId="90" fillId="33" borderId="17" xfId="0" applyFont="1" applyFill="1" applyBorder="1" applyAlignment="1">
      <alignment horizontal="center" vertical="center"/>
    </xf>
    <xf numFmtId="0" fontId="90" fillId="33" borderId="12" xfId="0" applyFont="1" applyFill="1" applyBorder="1" applyAlignment="1">
      <alignment horizontal="center" vertical="center"/>
    </xf>
    <xf numFmtId="176" fontId="90" fillId="33" borderId="9" xfId="0" applyNumberFormat="1" applyFont="1" applyFill="1" applyBorder="1" applyAlignment="1">
      <alignment horizontal="center" vertical="center"/>
    </xf>
    <xf numFmtId="176" fontId="90" fillId="33" borderId="31" xfId="0" applyNumberFormat="1" applyFont="1" applyFill="1" applyBorder="1" applyAlignment="1">
      <alignment horizontal="center" vertical="center"/>
    </xf>
    <xf numFmtId="176" fontId="90" fillId="33" borderId="6" xfId="0" applyNumberFormat="1" applyFont="1" applyFill="1" applyBorder="1" applyAlignment="1">
      <alignment horizontal="center" vertical="center"/>
    </xf>
    <xf numFmtId="0" fontId="90" fillId="33" borderId="15" xfId="0" applyFont="1" applyFill="1" applyBorder="1" applyAlignment="1">
      <alignment horizontal="center" vertical="center"/>
    </xf>
    <xf numFmtId="0" fontId="90" fillId="33" borderId="27" xfId="0" applyFont="1" applyFill="1" applyBorder="1" applyAlignment="1">
      <alignment horizontal="center" vertical="center"/>
    </xf>
    <xf numFmtId="0" fontId="84" fillId="33" borderId="19" xfId="0" applyFont="1" applyFill="1" applyBorder="1" applyAlignment="1">
      <alignment horizontal="center" vertical="center"/>
    </xf>
    <xf numFmtId="0" fontId="84" fillId="33" borderId="28" xfId="0" applyFont="1" applyFill="1" applyBorder="1" applyAlignment="1">
      <alignment horizontal="center" vertical="center"/>
    </xf>
    <xf numFmtId="176" fontId="90" fillId="33" borderId="18" xfId="0" applyNumberFormat="1" applyFont="1" applyFill="1" applyBorder="1" applyAlignment="1">
      <alignment horizontal="center" vertical="center"/>
    </xf>
    <xf numFmtId="176" fontId="90" fillId="33" borderId="7" xfId="0" applyNumberFormat="1" applyFont="1" applyFill="1" applyBorder="1" applyAlignment="1">
      <alignment horizontal="center" vertical="center"/>
    </xf>
    <xf numFmtId="176" fontId="90" fillId="33" borderId="29" xfId="0" applyNumberFormat="1" applyFont="1" applyFill="1" applyBorder="1" applyAlignment="1">
      <alignment horizontal="center" vertical="center"/>
    </xf>
    <xf numFmtId="176" fontId="90" fillId="33" borderId="0" xfId="0" applyNumberFormat="1" applyFont="1" applyFill="1" applyBorder="1" applyAlignment="1">
      <alignment horizontal="center" vertical="center"/>
    </xf>
    <xf numFmtId="176" fontId="90" fillId="33" borderId="30" xfId="0" applyNumberFormat="1" applyFont="1" applyFill="1" applyBorder="1" applyAlignment="1">
      <alignment horizontal="center" vertical="center"/>
    </xf>
    <xf numFmtId="176" fontId="90" fillId="33" borderId="1" xfId="0" applyNumberFormat="1" applyFont="1" applyFill="1" applyBorder="1" applyAlignment="1">
      <alignment horizontal="center" vertical="center"/>
    </xf>
    <xf numFmtId="176" fontId="90" fillId="33" borderId="3" xfId="0" applyNumberFormat="1" applyFont="1" applyFill="1" applyBorder="1" applyAlignment="1">
      <alignment horizontal="center" vertical="center"/>
    </xf>
    <xf numFmtId="176" fontId="90" fillId="33" borderId="4" xfId="0" applyNumberFormat="1" applyFont="1" applyFill="1" applyBorder="1" applyAlignment="1">
      <alignment horizontal="center" vertical="center"/>
    </xf>
    <xf numFmtId="176" fontId="90" fillId="33" borderId="37" xfId="0" applyNumberFormat="1" applyFont="1" applyFill="1" applyBorder="1" applyAlignment="1">
      <alignment horizontal="center" vertical="center"/>
    </xf>
    <xf numFmtId="176" fontId="90" fillId="33" borderId="38" xfId="0" applyNumberFormat="1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distributed" vertical="center"/>
    </xf>
    <xf numFmtId="0" fontId="82" fillId="33" borderId="67" xfId="105" applyFont="1" applyFill="1" applyBorder="1" applyAlignment="1">
      <alignment horizontal="distributed" vertical="center"/>
    </xf>
    <xf numFmtId="0" fontId="82" fillId="33" borderId="66" xfId="105" applyFont="1" applyFill="1" applyBorder="1" applyAlignment="1">
      <alignment horizontal="distributed" vertical="center" wrapText="1"/>
    </xf>
    <xf numFmtId="0" fontId="82" fillId="33" borderId="71" xfId="105" applyFont="1" applyFill="1" applyBorder="1" applyAlignment="1">
      <alignment horizontal="distributed" vertical="center"/>
    </xf>
    <xf numFmtId="0" fontId="82" fillId="33" borderId="67" xfId="105" applyFont="1" applyFill="1" applyBorder="1" applyAlignment="1">
      <alignment horizontal="center" vertical="center"/>
    </xf>
    <xf numFmtId="0" fontId="82" fillId="33" borderId="64" xfId="105" applyFont="1" applyFill="1" applyBorder="1" applyAlignment="1">
      <alignment horizontal="center" vertical="center"/>
    </xf>
    <xf numFmtId="0" fontId="82" fillId="33" borderId="6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/>
    </xf>
    <xf numFmtId="0" fontId="82" fillId="33" borderId="80" xfId="105" applyFont="1" applyFill="1" applyBorder="1" applyAlignment="1">
      <alignment horizontal="center" vertical="center" wrapText="1"/>
    </xf>
    <xf numFmtId="0" fontId="82" fillId="33" borderId="85" xfId="105" applyFont="1" applyFill="1" applyBorder="1" applyAlignment="1">
      <alignment horizontal="center" vertical="center"/>
    </xf>
    <xf numFmtId="0" fontId="82" fillId="33" borderId="21" xfId="105" applyFont="1" applyFill="1" applyBorder="1" applyAlignment="1">
      <alignment horizontal="center" vertical="center" wrapText="1"/>
    </xf>
    <xf numFmtId="0" fontId="82" fillId="33" borderId="34" xfId="105" applyFont="1" applyFill="1" applyBorder="1" applyAlignment="1">
      <alignment horizontal="center" vertical="center" wrapText="1"/>
    </xf>
    <xf numFmtId="0" fontId="82" fillId="33" borderId="35" xfId="105" applyFont="1" applyFill="1" applyBorder="1" applyAlignment="1">
      <alignment horizontal="center" vertical="center" wrapText="1"/>
    </xf>
    <xf numFmtId="0" fontId="82" fillId="33" borderId="37" xfId="105" applyFont="1" applyFill="1" applyBorder="1" applyAlignment="1">
      <alignment horizontal="center" vertical="center" wrapText="1"/>
    </xf>
    <xf numFmtId="0" fontId="82" fillId="33" borderId="24" xfId="105" applyFont="1" applyFill="1" applyBorder="1" applyAlignment="1">
      <alignment horizontal="center" vertical="center" wrapText="1"/>
    </xf>
    <xf numFmtId="0" fontId="82" fillId="33" borderId="38" xfId="105" applyFont="1" applyFill="1" applyBorder="1" applyAlignment="1">
      <alignment horizontal="center" vertical="center" wrapText="1"/>
    </xf>
    <xf numFmtId="0" fontId="82" fillId="33" borderId="94" xfId="105" applyFont="1" applyFill="1" applyBorder="1" applyAlignment="1">
      <alignment horizontal="center" vertical="center" wrapText="1"/>
    </xf>
    <xf numFmtId="0" fontId="82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2" fillId="33" borderId="79" xfId="105" applyFont="1" applyFill="1" applyBorder="1" applyAlignment="1">
      <alignment horizontal="center" vertical="center"/>
    </xf>
    <xf numFmtId="0" fontId="82" fillId="33" borderId="62" xfId="105" applyFont="1" applyFill="1" applyBorder="1" applyAlignment="1">
      <alignment horizontal="center" vertical="center"/>
    </xf>
    <xf numFmtId="0" fontId="82" fillId="33" borderId="18" xfId="105" applyFont="1" applyFill="1" applyBorder="1" applyAlignment="1">
      <alignment horizontal="center" vertical="center" wrapText="1"/>
    </xf>
    <xf numFmtId="0" fontId="82" fillId="33" borderId="13" xfId="105" applyFont="1" applyFill="1" applyBorder="1" applyAlignment="1">
      <alignment horizontal="center" vertical="center" wrapText="1"/>
    </xf>
    <xf numFmtId="0" fontId="82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2" fillId="33" borderId="64" xfId="105" applyFont="1" applyFill="1" applyBorder="1" applyAlignment="1">
      <alignment horizontal="distributed" vertical="center"/>
    </xf>
    <xf numFmtId="0" fontId="82" fillId="33" borderId="65" xfId="105" applyFont="1" applyFill="1" applyBorder="1" applyAlignment="1">
      <alignment horizontal="distributed" vertical="center"/>
    </xf>
    <xf numFmtId="0" fontId="82" fillId="33" borderId="72" xfId="105" applyFont="1" applyFill="1" applyBorder="1" applyAlignment="1">
      <alignment horizontal="center" vertical="center"/>
    </xf>
    <xf numFmtId="0" fontId="82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5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90" fillId="33" borderId="33" xfId="0" applyNumberFormat="1" applyFont="1" applyFill="1" applyBorder="1" applyAlignment="1">
      <alignment horizontal="center" vertical="center" wrapText="1"/>
    </xf>
    <xf numFmtId="0" fontId="90" fillId="33" borderId="35" xfId="0" applyNumberFormat="1" applyFont="1" applyFill="1" applyBorder="1" applyAlignment="1">
      <alignment horizontal="center" vertical="center" wrapText="1"/>
    </xf>
    <xf numFmtId="0" fontId="90" fillId="33" borderId="24" xfId="0" applyNumberFormat="1" applyFont="1" applyFill="1" applyBorder="1" applyAlignment="1">
      <alignment horizontal="center" vertical="center" wrapText="1"/>
    </xf>
    <xf numFmtId="0" fontId="104" fillId="33" borderId="0" xfId="0" applyFont="1" applyFill="1" applyAlignment="1">
      <alignment horizontal="center" vertical="center"/>
    </xf>
    <xf numFmtId="41" fontId="90" fillId="33" borderId="2" xfId="0" applyNumberFormat="1" applyFont="1" applyFill="1" applyBorder="1" applyAlignment="1">
      <alignment horizontal="center" vertical="center" wrapText="1"/>
    </xf>
    <xf numFmtId="41" fontId="90" fillId="33" borderId="10" xfId="0" applyNumberFormat="1" applyFont="1" applyFill="1" applyBorder="1" applyAlignment="1">
      <alignment horizontal="center" vertical="center" wrapText="1"/>
    </xf>
    <xf numFmtId="41" fontId="90" fillId="33" borderId="22" xfId="0" applyNumberFormat="1" applyFont="1" applyFill="1" applyBorder="1" applyAlignment="1">
      <alignment horizontal="center" vertical="center" wrapText="1"/>
    </xf>
    <xf numFmtId="41" fontId="90" fillId="33" borderId="39" xfId="0" applyNumberFormat="1" applyFont="1" applyFill="1" applyBorder="1" applyAlignment="1">
      <alignment horizontal="center" vertical="center" wrapText="1"/>
    </xf>
    <xf numFmtId="41" fontId="90" fillId="33" borderId="36" xfId="0" applyNumberFormat="1" applyFont="1" applyFill="1" applyBorder="1" applyAlignment="1">
      <alignment horizontal="center" vertical="center" wrapText="1"/>
    </xf>
    <xf numFmtId="41" fontId="90" fillId="33" borderId="23" xfId="0" applyNumberFormat="1" applyFont="1" applyFill="1" applyBorder="1" applyAlignment="1">
      <alignment horizontal="center" vertical="center" wrapText="1"/>
    </xf>
    <xf numFmtId="0" fontId="90" fillId="33" borderId="5" xfId="0" applyNumberFormat="1" applyFont="1" applyFill="1" applyBorder="1" applyAlignment="1">
      <alignment horizontal="center" vertical="center" wrapText="1"/>
    </xf>
    <xf numFmtId="41" fontId="90" fillId="33" borderId="5" xfId="0" applyNumberFormat="1" applyFont="1" applyFill="1" applyBorder="1" applyAlignment="1">
      <alignment horizontal="center" vertical="center" wrapText="1"/>
    </xf>
    <xf numFmtId="41" fontId="90" fillId="33" borderId="13" xfId="0" applyNumberFormat="1" applyFont="1" applyFill="1" applyBorder="1" applyAlignment="1">
      <alignment horizontal="center" vertical="center" wrapText="1"/>
    </xf>
    <xf numFmtId="41" fontId="90" fillId="33" borderId="25" xfId="0" applyNumberFormat="1" applyFont="1" applyFill="1" applyBorder="1" applyAlignment="1">
      <alignment horizontal="center" vertical="center" wrapText="1"/>
    </xf>
    <xf numFmtId="41" fontId="90" fillId="33" borderId="33" xfId="0" applyNumberFormat="1" applyFont="1" applyFill="1" applyBorder="1" applyAlignment="1">
      <alignment horizontal="center" vertical="center" wrapText="1"/>
    </xf>
    <xf numFmtId="41" fontId="90" fillId="33" borderId="35" xfId="0" applyNumberFormat="1" applyFont="1" applyFill="1" applyBorder="1" applyAlignment="1">
      <alignment horizontal="center" vertical="center" wrapText="1"/>
    </xf>
    <xf numFmtId="41" fontId="90" fillId="33" borderId="24" xfId="0" applyNumberFormat="1" applyFont="1" applyFill="1" applyBorder="1" applyAlignment="1">
      <alignment horizontal="center" vertical="center" wrapText="1"/>
    </xf>
    <xf numFmtId="0" fontId="95" fillId="33" borderId="15" xfId="0" applyFont="1" applyFill="1" applyBorder="1" applyAlignment="1">
      <alignment horizontal="center" vertical="center" wrapText="1"/>
    </xf>
    <xf numFmtId="0" fontId="95" fillId="33" borderId="18" xfId="0" applyFont="1" applyFill="1" applyBorder="1" applyAlignment="1">
      <alignment horizontal="center" vertical="center" wrapText="1"/>
    </xf>
    <xf numFmtId="0" fontId="95" fillId="33" borderId="13" xfId="0" applyFont="1" applyFill="1" applyBorder="1" applyAlignment="1">
      <alignment horizontal="center" vertical="center" wrapText="1"/>
    </xf>
    <xf numFmtId="0" fontId="95" fillId="33" borderId="61" xfId="0" applyFont="1" applyFill="1" applyBorder="1" applyAlignment="1">
      <alignment horizontal="center" vertical="center" wrapText="1"/>
    </xf>
    <xf numFmtId="0" fontId="95" fillId="33" borderId="21" xfId="0" applyFont="1" applyFill="1" applyBorder="1" applyAlignment="1">
      <alignment horizontal="center" vertical="center" wrapText="1"/>
    </xf>
    <xf numFmtId="0" fontId="95" fillId="33" borderId="35" xfId="0" applyFont="1" applyFill="1" applyBorder="1" applyAlignment="1">
      <alignment horizontal="center" vertical="center" wrapText="1"/>
    </xf>
    <xf numFmtId="0" fontId="95" fillId="33" borderId="16" xfId="0" applyFont="1" applyFill="1" applyBorder="1" applyAlignment="1">
      <alignment horizontal="center" vertical="center" wrapText="1"/>
    </xf>
    <xf numFmtId="0" fontId="95" fillId="33" borderId="44" xfId="0" applyFont="1" applyFill="1" applyBorder="1" applyAlignment="1">
      <alignment horizontal="center" vertical="center" wrapText="1"/>
    </xf>
    <xf numFmtId="0" fontId="95" fillId="33" borderId="40" xfId="0" applyFont="1" applyFill="1" applyBorder="1" applyAlignment="1">
      <alignment horizontal="center" vertical="center" wrapText="1"/>
    </xf>
    <xf numFmtId="0" fontId="95" fillId="33" borderId="19" xfId="0" applyFont="1" applyFill="1" applyBorder="1" applyAlignment="1">
      <alignment horizontal="center" vertical="center" wrapText="1"/>
    </xf>
    <xf numFmtId="0" fontId="84" fillId="33" borderId="15" xfId="0" applyNumberFormat="1" applyFont="1" applyFill="1" applyBorder="1" applyAlignment="1">
      <alignment horizontal="center" vertical="center" wrapText="1"/>
    </xf>
    <xf numFmtId="0" fontId="84" fillId="33" borderId="27" xfId="0" applyNumberFormat="1" applyFont="1" applyFill="1" applyBorder="1" applyAlignment="1">
      <alignment horizontal="center" vertical="center" wrapText="1"/>
    </xf>
    <xf numFmtId="0" fontId="84" fillId="33" borderId="19" xfId="0" applyNumberFormat="1" applyFont="1" applyFill="1" applyBorder="1" applyAlignment="1">
      <alignment horizontal="center" vertical="center" wrapText="1"/>
    </xf>
    <xf numFmtId="0" fontId="84" fillId="33" borderId="28" xfId="0" applyNumberFormat="1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distributed" vertical="center" indent="12"/>
    </xf>
    <xf numFmtId="0" fontId="84" fillId="33" borderId="43" xfId="0" applyNumberFormat="1" applyFont="1" applyFill="1" applyBorder="1" applyAlignment="1">
      <alignment horizontal="center" vertical="center" wrapText="1"/>
    </xf>
    <xf numFmtId="0" fontId="84" fillId="33" borderId="44" xfId="0" applyNumberFormat="1" applyFont="1" applyFill="1" applyBorder="1" applyAlignment="1">
      <alignment horizontal="center" vertical="center" wrapText="1"/>
    </xf>
    <xf numFmtId="0" fontId="84" fillId="33" borderId="45" xfId="0" applyNumberFormat="1" applyFont="1" applyFill="1" applyBorder="1" applyAlignment="1">
      <alignment horizontal="center" vertical="center" wrapText="1"/>
    </xf>
    <xf numFmtId="0" fontId="84" fillId="33" borderId="7" xfId="0" applyNumberFormat="1" applyFont="1" applyFill="1" applyBorder="1" applyAlignment="1">
      <alignment horizontal="center" vertical="center" wrapText="1"/>
    </xf>
    <xf numFmtId="0" fontId="84" fillId="33" borderId="14" xfId="0" applyNumberFormat="1" applyFont="1" applyFill="1" applyBorder="1" applyAlignment="1">
      <alignment horizontal="center" vertical="center" wrapText="1"/>
    </xf>
    <xf numFmtId="0" fontId="84" fillId="33" borderId="26" xfId="0" applyNumberFormat="1" applyFont="1" applyFill="1" applyBorder="1" applyAlignment="1">
      <alignment horizontal="center" vertical="center" wrapText="1"/>
    </xf>
    <xf numFmtId="0" fontId="84" fillId="33" borderId="9" xfId="0" applyNumberFormat="1" applyFont="1" applyFill="1" applyBorder="1" applyAlignment="1">
      <alignment horizontal="center" vertical="center"/>
    </xf>
    <xf numFmtId="0" fontId="84" fillId="33" borderId="31" xfId="0" applyNumberFormat="1" applyFont="1" applyFill="1" applyBorder="1" applyAlignment="1">
      <alignment horizontal="center" vertical="center"/>
    </xf>
    <xf numFmtId="0" fontId="84" fillId="33" borderId="7" xfId="0" applyNumberFormat="1" applyFont="1" applyFill="1" applyBorder="1" applyAlignment="1">
      <alignment horizontal="center" vertical="center"/>
    </xf>
    <xf numFmtId="0" fontId="84" fillId="33" borderId="8" xfId="0" applyNumberFormat="1" applyFont="1" applyFill="1" applyBorder="1" applyAlignment="1">
      <alignment horizontal="center" vertical="center" wrapText="1"/>
    </xf>
    <xf numFmtId="0" fontId="84" fillId="33" borderId="9" xfId="0" applyNumberFormat="1" applyFont="1" applyFill="1" applyBorder="1" applyAlignment="1">
      <alignment horizontal="distributed" vertical="center" indent="12"/>
    </xf>
    <xf numFmtId="0" fontId="84" fillId="33" borderId="31" xfId="0" applyNumberFormat="1" applyFont="1" applyFill="1" applyBorder="1" applyAlignment="1">
      <alignment horizontal="distributed" vertical="center" indent="12"/>
    </xf>
    <xf numFmtId="0" fontId="84" fillId="33" borderId="18" xfId="0" applyFont="1" applyFill="1" applyBorder="1" applyAlignment="1">
      <alignment horizontal="center" vertical="distributed"/>
    </xf>
    <xf numFmtId="0" fontId="84" fillId="33" borderId="25" xfId="0" applyFont="1" applyFill="1" applyBorder="1" applyAlignment="1">
      <alignment horizontal="center" vertical="distributed"/>
    </xf>
    <xf numFmtId="176" fontId="86" fillId="33" borderId="0" xfId="0" applyNumberFormat="1" applyFont="1" applyFill="1" applyBorder="1" applyAlignment="1">
      <alignment horizontal="distributed" vertical="center" indent="12"/>
    </xf>
    <xf numFmtId="0" fontId="84" fillId="33" borderId="43" xfId="0" applyFont="1" applyFill="1" applyBorder="1" applyAlignment="1">
      <alignment horizontal="center" vertical="center" wrapText="1" justifyLastLine="1"/>
    </xf>
    <xf numFmtId="0" fontId="84" fillId="33" borderId="44" xfId="0" applyFont="1" applyFill="1" applyBorder="1" applyAlignment="1">
      <alignment horizontal="center" vertical="center" wrapText="1" justifyLastLine="1"/>
    </xf>
    <xf numFmtId="0" fontId="84" fillId="33" borderId="45" xfId="0" applyFont="1" applyFill="1" applyBorder="1" applyAlignment="1">
      <alignment horizontal="center" vertical="center" justifyLastLine="1"/>
    </xf>
    <xf numFmtId="0" fontId="84" fillId="33" borderId="7" xfId="0" applyFont="1" applyFill="1" applyBorder="1" applyAlignment="1">
      <alignment horizontal="distributed" vertical="distributed" justifyLastLine="1"/>
    </xf>
    <xf numFmtId="0" fontId="84" fillId="33" borderId="8" xfId="0" applyFont="1" applyFill="1" applyBorder="1" applyAlignment="1">
      <alignment horizontal="distributed" vertical="distributed" justifyLastLine="1"/>
    </xf>
    <xf numFmtId="0" fontId="95" fillId="33" borderId="8" xfId="0" applyFont="1" applyFill="1" applyBorder="1" applyAlignment="1">
      <alignment horizontal="distributed" vertical="center" indent="4"/>
    </xf>
    <xf numFmtId="0" fontId="84" fillId="33" borderId="8" xfId="0" applyFont="1" applyFill="1" applyBorder="1" applyAlignment="1">
      <alignment horizontal="distributed" vertical="distributed" wrapText="1" indent="4"/>
    </xf>
    <xf numFmtId="0" fontId="84" fillId="33" borderId="8" xfId="0" applyFont="1" applyFill="1" applyBorder="1" applyAlignment="1">
      <alignment horizontal="center" vertical="distributed" wrapText="1"/>
    </xf>
    <xf numFmtId="0" fontId="84" fillId="33" borderId="15" xfId="0" applyFont="1" applyFill="1" applyBorder="1" applyAlignment="1">
      <alignment horizontal="center" vertical="distributed" wrapText="1"/>
    </xf>
    <xf numFmtId="0" fontId="84" fillId="33" borderId="27" xfId="0" applyFont="1" applyFill="1" applyBorder="1" applyAlignment="1">
      <alignment horizontal="center" vertical="distributed" wrapText="1"/>
    </xf>
    <xf numFmtId="0" fontId="84" fillId="33" borderId="9" xfId="0" applyFont="1" applyFill="1" applyBorder="1" applyAlignment="1">
      <alignment horizontal="center" vertical="distributed" wrapText="1"/>
    </xf>
    <xf numFmtId="0" fontId="84" fillId="33" borderId="19" xfId="0" applyFont="1" applyFill="1" applyBorder="1" applyAlignment="1">
      <alignment horizontal="center" vertical="distributed" wrapText="1"/>
    </xf>
    <xf numFmtId="0" fontId="84" fillId="33" borderId="28" xfId="0" applyFont="1" applyFill="1" applyBorder="1" applyAlignment="1">
      <alignment horizontal="center" vertical="distributed" wrapText="1"/>
    </xf>
    <xf numFmtId="0" fontId="90" fillId="33" borderId="14" xfId="0" applyFont="1" applyFill="1" applyBorder="1" applyAlignment="1">
      <alignment horizontal="distributed" vertical="distributed" justifyLastLine="1"/>
    </xf>
    <xf numFmtId="0" fontId="90" fillId="33" borderId="26" xfId="0" applyFont="1" applyFill="1" applyBorder="1" applyAlignment="1">
      <alignment horizontal="distributed" vertical="distributed" justifyLastLine="1"/>
    </xf>
    <xf numFmtId="0" fontId="84" fillId="33" borderId="19" xfId="0" applyFont="1" applyFill="1" applyBorder="1" applyAlignment="1">
      <alignment horizontal="distributed" vertical="distributed" indent="4"/>
    </xf>
    <xf numFmtId="0" fontId="84" fillId="33" borderId="41" xfId="0" applyFont="1" applyFill="1" applyBorder="1" applyAlignment="1">
      <alignment horizontal="distributed" vertical="distributed" indent="4"/>
    </xf>
    <xf numFmtId="0" fontId="84" fillId="33" borderId="14" xfId="0" applyFont="1" applyFill="1" applyBorder="1" applyAlignment="1">
      <alignment horizontal="distributed" vertical="distributed" indent="4"/>
    </xf>
    <xf numFmtId="0" fontId="95" fillId="33" borderId="15" xfId="0" applyFont="1" applyFill="1" applyBorder="1" applyAlignment="1">
      <alignment horizontal="center" vertical="center" wrapText="1" justifyLastLine="1"/>
    </xf>
    <xf numFmtId="0" fontId="95" fillId="33" borderId="27" xfId="0" applyFont="1" applyFill="1" applyBorder="1" applyAlignment="1">
      <alignment horizontal="center" vertical="center" wrapText="1" justifyLastLine="1"/>
    </xf>
    <xf numFmtId="0" fontId="95" fillId="33" borderId="15" xfId="0" applyFont="1" applyFill="1" applyBorder="1" applyAlignment="1">
      <alignment horizontal="center" vertical="center"/>
    </xf>
    <xf numFmtId="0" fontId="84" fillId="33" borderId="15" xfId="0" applyFont="1" applyFill="1" applyBorder="1" applyAlignment="1">
      <alignment horizontal="distributed" vertical="center" indent="4"/>
    </xf>
    <xf numFmtId="0" fontId="84" fillId="33" borderId="15" xfId="0" applyFont="1" applyFill="1" applyBorder="1" applyAlignment="1">
      <alignment horizontal="distributed" vertical="distributed" indent="1"/>
    </xf>
    <xf numFmtId="0" fontId="84" fillId="33" borderId="15" xfId="0" applyFont="1" applyFill="1" applyBorder="1" applyAlignment="1">
      <alignment horizontal="distributed" vertical="center" indent="1"/>
    </xf>
    <xf numFmtId="0" fontId="84" fillId="33" borderId="18" xfId="0" applyFont="1" applyFill="1" applyBorder="1" applyAlignment="1">
      <alignment horizontal="center" vertical="center"/>
    </xf>
    <xf numFmtId="0" fontId="84" fillId="33" borderId="25" xfId="0" applyFont="1" applyFill="1" applyBorder="1" applyAlignment="1">
      <alignment horizontal="center" vertical="center"/>
    </xf>
    <xf numFmtId="0" fontId="95" fillId="33" borderId="27" xfId="0" applyFont="1" applyFill="1" applyBorder="1" applyAlignment="1">
      <alignment horizontal="center" vertical="center" wrapText="1"/>
    </xf>
    <xf numFmtId="0" fontId="90" fillId="33" borderId="15" xfId="0" applyFont="1" applyFill="1" applyBorder="1" applyAlignment="1">
      <alignment horizontal="distributed" vertical="center" wrapText="1" justifyLastLine="1"/>
    </xf>
    <xf numFmtId="0" fontId="90" fillId="33" borderId="27" xfId="0" applyFont="1" applyFill="1" applyBorder="1" applyAlignment="1">
      <alignment horizontal="distributed" vertical="center" justifyLastLine="1"/>
    </xf>
    <xf numFmtId="0" fontId="95" fillId="33" borderId="15" xfId="0" applyFont="1" applyFill="1" applyBorder="1" applyAlignment="1">
      <alignment horizontal="distributed" vertical="center" indent="4"/>
    </xf>
    <xf numFmtId="0" fontId="95" fillId="33" borderId="25" xfId="0" applyFont="1" applyFill="1" applyBorder="1" applyAlignment="1">
      <alignment horizontal="center" vertical="center" wrapText="1"/>
    </xf>
    <xf numFmtId="176" fontId="95" fillId="33" borderId="0" xfId="0" applyNumberFormat="1" applyFont="1" applyFill="1" applyBorder="1" applyAlignment="1">
      <alignment horizontal="right"/>
    </xf>
    <xf numFmtId="176" fontId="95" fillId="33" borderId="43" xfId="0" applyNumberFormat="1" applyFont="1" applyFill="1" applyBorder="1" applyAlignment="1">
      <alignment horizontal="center" vertical="center" wrapText="1"/>
    </xf>
    <xf numFmtId="176" fontId="95" fillId="33" borderId="44" xfId="0" applyNumberFormat="1" applyFont="1" applyFill="1" applyBorder="1" applyAlignment="1">
      <alignment horizontal="center" vertical="center" wrapText="1"/>
    </xf>
    <xf numFmtId="176" fontId="95" fillId="33" borderId="45" xfId="0" applyNumberFormat="1" applyFont="1" applyFill="1" applyBorder="1" applyAlignment="1">
      <alignment horizontal="center" vertical="center" wrapText="1"/>
    </xf>
    <xf numFmtId="176" fontId="95" fillId="33" borderId="31" xfId="0" applyNumberFormat="1" applyFont="1" applyFill="1" applyBorder="1" applyAlignment="1">
      <alignment horizontal="distributed" vertical="center" wrapText="1" indent="10"/>
    </xf>
    <xf numFmtId="176" fontId="95" fillId="33" borderId="7" xfId="0" applyNumberFormat="1" applyFont="1" applyFill="1" applyBorder="1" applyAlignment="1">
      <alignment horizontal="distributed" vertical="center" wrapText="1" indent="10"/>
    </xf>
    <xf numFmtId="0" fontId="95" fillId="33" borderId="9" xfId="0" applyFont="1" applyFill="1" applyBorder="1" applyAlignment="1">
      <alignment horizontal="center" vertical="center"/>
    </xf>
    <xf numFmtId="0" fontId="95" fillId="33" borderId="31" xfId="0" applyFont="1" applyFill="1" applyBorder="1" applyAlignment="1">
      <alignment horizontal="center" vertical="center"/>
    </xf>
    <xf numFmtId="0" fontId="95" fillId="33" borderId="7" xfId="0" applyFont="1" applyFill="1" applyBorder="1" applyAlignment="1">
      <alignment horizontal="center" vertical="center"/>
    </xf>
    <xf numFmtId="0" fontId="95" fillId="33" borderId="8" xfId="0" applyFont="1" applyFill="1" applyBorder="1" applyAlignment="1">
      <alignment horizontal="center" vertical="center" wrapText="1"/>
    </xf>
    <xf numFmtId="0" fontId="95" fillId="33" borderId="9" xfId="0" applyFont="1" applyFill="1" applyBorder="1" applyAlignment="1">
      <alignment horizontal="center" vertical="center" wrapText="1"/>
    </xf>
    <xf numFmtId="0" fontId="95" fillId="33" borderId="28" xfId="0" applyFont="1" applyFill="1" applyBorder="1" applyAlignment="1">
      <alignment horizontal="center" vertical="center" wrapText="1"/>
    </xf>
    <xf numFmtId="0" fontId="95" fillId="33" borderId="14" xfId="0" applyFont="1" applyFill="1" applyBorder="1" applyAlignment="1">
      <alignment horizontal="distributed" vertical="center" wrapText="1" indent="7"/>
    </xf>
    <xf numFmtId="0" fontId="95" fillId="33" borderId="26" xfId="0" applyFont="1" applyFill="1" applyBorder="1" applyAlignment="1">
      <alignment horizontal="distributed" vertical="center" wrapText="1" indent="7"/>
    </xf>
    <xf numFmtId="0" fontId="81" fillId="33" borderId="83" xfId="0" applyFont="1" applyFill="1" applyBorder="1" applyAlignment="1">
      <alignment horizontal="center" vertical="center" wrapText="1"/>
    </xf>
    <xf numFmtId="0" fontId="81" fillId="33" borderId="98" xfId="0" applyFont="1" applyFill="1" applyBorder="1" applyAlignment="1">
      <alignment horizontal="center" vertical="center" wrapText="1"/>
    </xf>
    <xf numFmtId="0" fontId="81" fillId="33" borderId="83" xfId="0" applyFont="1" applyFill="1" applyBorder="1" applyAlignment="1">
      <alignment horizontal="center" vertical="center"/>
    </xf>
    <xf numFmtId="0" fontId="81" fillId="33" borderId="98" xfId="0" applyFont="1" applyFill="1" applyBorder="1" applyAlignment="1">
      <alignment horizontal="center" vertical="center"/>
    </xf>
    <xf numFmtId="0" fontId="81" fillId="33" borderId="96" xfId="0" applyFont="1" applyFill="1" applyBorder="1" applyAlignment="1">
      <alignment horizontal="center" vertical="center" wrapText="1"/>
    </xf>
    <xf numFmtId="0" fontId="104" fillId="33" borderId="0" xfId="0" applyFont="1" applyFill="1" applyAlignment="1">
      <alignment horizontal="distributed" vertical="center" indent="30"/>
    </xf>
    <xf numFmtId="0" fontId="81" fillId="33" borderId="84" xfId="0" applyFont="1" applyFill="1" applyBorder="1" applyAlignment="1">
      <alignment horizontal="center" vertical="center"/>
    </xf>
    <xf numFmtId="0" fontId="81" fillId="33" borderId="99" xfId="0" applyFont="1" applyFill="1" applyBorder="1" applyAlignment="1">
      <alignment horizontal="center" vertical="center"/>
    </xf>
    <xf numFmtId="0" fontId="81" fillId="33" borderId="96" xfId="0" applyFont="1" applyFill="1" applyBorder="1" applyAlignment="1">
      <alignment horizontal="center" vertical="center"/>
    </xf>
    <xf numFmtId="0" fontId="81" fillId="33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=""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=""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70" zoomScaleNormal="70" workbookViewId="0">
      <selection activeCell="B26" sqref="B26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50"/>
      <c r="B1" s="150"/>
      <c r="C1" s="150"/>
      <c r="D1" s="150"/>
      <c r="E1" s="150"/>
      <c r="F1" s="150"/>
      <c r="G1" s="150"/>
      <c r="H1" s="150"/>
      <c r="I1" s="150"/>
    </row>
    <row r="2" spans="1:9" ht="6.75" customHeight="1" x14ac:dyDescent="0.3">
      <c r="A2" s="150"/>
      <c r="B2" s="150"/>
      <c r="C2" s="150"/>
      <c r="D2" s="150"/>
      <c r="E2" s="150"/>
      <c r="F2" s="150"/>
      <c r="G2" s="150"/>
      <c r="H2" s="150"/>
      <c r="I2" s="150"/>
    </row>
    <row r="3" spans="1:9" ht="7.5" customHeight="1" x14ac:dyDescent="0.3">
      <c r="A3" s="150"/>
      <c r="B3" s="150"/>
      <c r="C3" s="150"/>
      <c r="D3" s="150"/>
      <c r="E3" s="150"/>
      <c r="F3" s="150"/>
      <c r="G3" s="150"/>
      <c r="H3" s="150"/>
      <c r="I3" s="150"/>
    </row>
    <row r="4" spans="1:9" ht="49.8" x14ac:dyDescent="0.3">
      <c r="A4" s="150"/>
      <c r="B4" s="397" t="s">
        <v>563</v>
      </c>
      <c r="C4" s="397"/>
      <c r="D4" s="397"/>
      <c r="E4" s="397"/>
      <c r="F4" s="397"/>
      <c r="G4" s="397"/>
      <c r="H4" s="150"/>
      <c r="I4" s="150"/>
    </row>
    <row r="5" spans="1:9" ht="9.75" customHeight="1" x14ac:dyDescent="0.3">
      <c r="A5" s="150"/>
      <c r="B5" s="150"/>
      <c r="C5" s="150"/>
      <c r="D5" s="150"/>
      <c r="E5" s="150"/>
      <c r="F5" s="150"/>
      <c r="G5" s="150"/>
      <c r="H5" s="150"/>
      <c r="I5" s="150"/>
    </row>
    <row r="6" spans="1:9" ht="55.8" x14ac:dyDescent="0.3">
      <c r="A6" s="150"/>
      <c r="B6" s="398" t="s">
        <v>0</v>
      </c>
      <c r="C6" s="397"/>
      <c r="D6" s="397"/>
      <c r="E6" s="397"/>
      <c r="F6" s="397"/>
      <c r="G6" s="397"/>
      <c r="H6" s="150"/>
      <c r="I6" s="150"/>
    </row>
    <row r="7" spans="1:9" ht="30" customHeight="1" x14ac:dyDescent="0.3">
      <c r="A7" s="150"/>
      <c r="B7" s="150"/>
      <c r="C7" s="150"/>
      <c r="D7" s="150"/>
      <c r="E7" s="150"/>
      <c r="F7" s="150"/>
      <c r="G7" s="150"/>
      <c r="H7" s="150"/>
      <c r="I7" s="150"/>
    </row>
    <row r="8" spans="1:9" ht="36.6" x14ac:dyDescent="0.3">
      <c r="A8" s="150"/>
      <c r="B8" s="399" t="s">
        <v>1667</v>
      </c>
      <c r="C8" s="399"/>
      <c r="D8" s="399"/>
      <c r="E8" s="399"/>
      <c r="F8" s="399"/>
      <c r="G8" s="399"/>
      <c r="H8" s="150"/>
      <c r="I8" s="150"/>
    </row>
    <row r="9" spans="1:9" ht="35.25" customHeight="1" x14ac:dyDescent="0.3">
      <c r="A9" s="150"/>
      <c r="B9" s="150"/>
      <c r="C9" s="150"/>
      <c r="D9" s="150"/>
      <c r="E9" s="150"/>
      <c r="F9" s="150"/>
      <c r="G9" s="150"/>
      <c r="H9" s="150"/>
      <c r="I9" s="150"/>
    </row>
    <row r="10" spans="1:9" ht="43.5" customHeight="1" x14ac:dyDescent="0.3">
      <c r="A10" s="150"/>
      <c r="B10" s="150"/>
      <c r="C10" s="150"/>
      <c r="D10" s="150"/>
      <c r="E10" s="150"/>
      <c r="F10" s="150"/>
      <c r="G10" s="150"/>
      <c r="H10" s="150"/>
      <c r="I10" s="150"/>
    </row>
    <row r="11" spans="1:9" ht="18" customHeight="1" x14ac:dyDescent="0.3">
      <c r="A11" s="150"/>
      <c r="B11" s="150"/>
      <c r="C11" s="150"/>
      <c r="D11" s="150"/>
      <c r="E11" s="150"/>
      <c r="F11" s="150"/>
      <c r="G11" s="150"/>
      <c r="H11" s="150"/>
      <c r="I11" s="150"/>
    </row>
    <row r="12" spans="1:9" ht="35.25" customHeight="1" x14ac:dyDescent="0.3">
      <c r="A12" s="150"/>
      <c r="B12" s="150"/>
      <c r="C12" s="150"/>
      <c r="D12" s="150"/>
      <c r="E12" s="150"/>
      <c r="F12" s="150"/>
      <c r="G12" s="150"/>
      <c r="H12" s="150"/>
      <c r="I12" s="150"/>
    </row>
    <row r="13" spans="1:9" x14ac:dyDescent="0.3">
      <c r="A13" s="150"/>
      <c r="B13" s="150"/>
      <c r="C13" s="150"/>
      <c r="D13" s="150"/>
      <c r="E13" s="150"/>
      <c r="F13" s="150"/>
      <c r="G13" s="150"/>
      <c r="H13" s="150"/>
      <c r="I13" s="150"/>
    </row>
    <row r="14" spans="1:9" x14ac:dyDescent="0.3">
      <c r="A14" s="150"/>
      <c r="B14" s="150"/>
      <c r="C14" s="150"/>
      <c r="D14" s="150"/>
      <c r="E14" s="150"/>
      <c r="F14" s="150"/>
      <c r="G14" s="150"/>
      <c r="H14" s="150"/>
      <c r="I14" s="150"/>
    </row>
    <row r="15" spans="1:9" x14ac:dyDescent="0.3">
      <c r="A15" s="150"/>
      <c r="B15" s="150"/>
      <c r="C15" s="150"/>
      <c r="D15" s="150"/>
      <c r="E15" s="150"/>
      <c r="F15" s="150"/>
      <c r="G15" s="150"/>
      <c r="H15" s="150"/>
      <c r="I15" s="150"/>
    </row>
    <row r="16" spans="1:9" x14ac:dyDescent="0.3">
      <c r="A16" s="150"/>
      <c r="B16" s="150"/>
      <c r="C16" s="150"/>
      <c r="D16" s="150"/>
      <c r="E16" s="150"/>
      <c r="F16" s="150"/>
      <c r="G16" s="150"/>
      <c r="H16" s="150"/>
      <c r="I16" s="150"/>
    </row>
    <row r="17" spans="1:9" ht="15" customHeight="1" x14ac:dyDescent="0.3">
      <c r="A17" s="150"/>
      <c r="B17" s="150"/>
      <c r="C17" s="150"/>
      <c r="D17" s="150"/>
      <c r="E17" s="150"/>
      <c r="F17" s="150"/>
      <c r="G17" s="150"/>
      <c r="H17" s="150"/>
      <c r="I17" s="150"/>
    </row>
    <row r="18" spans="1:9" ht="40.5" customHeight="1" x14ac:dyDescent="0.3">
      <c r="A18" s="150"/>
      <c r="B18" s="150"/>
      <c r="C18" s="150"/>
      <c r="D18" s="150"/>
      <c r="E18" s="150"/>
      <c r="F18" s="150"/>
      <c r="G18" s="150"/>
      <c r="H18" s="150"/>
      <c r="I18" s="150"/>
    </row>
    <row r="19" spans="1:9" ht="40.5" customHeight="1" x14ac:dyDescent="0.3">
      <c r="A19" s="150"/>
      <c r="B19" s="150"/>
      <c r="C19" s="150"/>
      <c r="D19" s="150"/>
      <c r="E19" s="150"/>
      <c r="F19" s="150"/>
      <c r="G19" s="150"/>
      <c r="H19" s="150"/>
      <c r="I19" s="150"/>
    </row>
    <row r="20" spans="1:9" ht="40.5" customHeight="1" x14ac:dyDescent="0.3">
      <c r="A20" s="150"/>
      <c r="B20" s="150"/>
      <c r="C20" s="150"/>
      <c r="D20" s="150"/>
      <c r="E20" s="150"/>
      <c r="F20" s="150"/>
      <c r="G20" s="150"/>
      <c r="H20" s="150"/>
      <c r="I20" s="150"/>
    </row>
    <row r="21" spans="1:9" ht="40.5" customHeight="1" x14ac:dyDescent="0.3">
      <c r="A21" s="150"/>
      <c r="B21" s="150"/>
      <c r="C21" s="150"/>
      <c r="D21" s="150"/>
      <c r="E21" s="150"/>
      <c r="F21" s="150"/>
      <c r="G21" s="150"/>
      <c r="H21" s="150"/>
      <c r="I21" s="150"/>
    </row>
    <row r="22" spans="1:9" ht="86.25" customHeight="1" x14ac:dyDescent="0.3">
      <c r="A22" s="150"/>
      <c r="B22" s="150"/>
      <c r="C22" s="150"/>
      <c r="D22" s="400"/>
      <c r="E22" s="400"/>
      <c r="F22" s="150"/>
      <c r="G22" s="150"/>
      <c r="H22" s="150"/>
      <c r="I22" s="150"/>
    </row>
    <row r="23" spans="1:9" ht="33" x14ac:dyDescent="0.3">
      <c r="A23" s="150"/>
      <c r="B23" s="401" t="s">
        <v>640</v>
      </c>
      <c r="C23" s="401"/>
      <c r="D23" s="401"/>
      <c r="E23" s="401"/>
      <c r="F23" s="401"/>
      <c r="G23" s="401"/>
      <c r="H23" s="150"/>
      <c r="I23" s="150"/>
    </row>
    <row r="24" spans="1:9" ht="9" customHeight="1" x14ac:dyDescent="0.3">
      <c r="A24" s="150"/>
      <c r="B24" s="151"/>
      <c r="C24" s="151"/>
      <c r="D24" s="151"/>
      <c r="E24" s="151"/>
      <c r="F24" s="150"/>
      <c r="G24" s="150"/>
      <c r="H24" s="150"/>
      <c r="I24" s="150"/>
    </row>
    <row r="25" spans="1:9" ht="28.2" x14ac:dyDescent="0.3">
      <c r="A25" s="150"/>
      <c r="B25" s="396" t="s">
        <v>1668</v>
      </c>
      <c r="C25" s="396"/>
      <c r="D25" s="396"/>
      <c r="E25" s="396"/>
      <c r="F25" s="396"/>
      <c r="G25" s="396"/>
      <c r="H25" s="150"/>
      <c r="I25" s="150"/>
    </row>
    <row r="26" spans="1:9" ht="27.75" customHeight="1" x14ac:dyDescent="0.3">
      <c r="A26" s="150"/>
      <c r="B26" s="150"/>
      <c r="C26" s="150"/>
      <c r="D26" s="150"/>
      <c r="E26" s="150"/>
      <c r="F26" s="150"/>
      <c r="G26" s="150"/>
      <c r="H26" s="150"/>
      <c r="I26" s="150"/>
    </row>
    <row r="27" spans="1:9" ht="33.75" customHeight="1" x14ac:dyDescent="0.3">
      <c r="A27" s="150"/>
      <c r="B27" s="150"/>
      <c r="C27" s="150"/>
      <c r="D27" s="150"/>
      <c r="E27" s="150"/>
      <c r="F27" s="150"/>
      <c r="G27" s="150"/>
      <c r="H27" s="150"/>
      <c r="I27" s="150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 x14ac:dyDescent="0.3"/>
  <cols>
    <col min="1" max="8" width="9" style="174"/>
    <col min="9" max="9" width="22.88671875" style="174" customWidth="1"/>
    <col min="10" max="16384" width="9" style="174"/>
  </cols>
  <sheetData>
    <row r="1" spans="1:9" ht="24.6" x14ac:dyDescent="0.45">
      <c r="A1" s="404" t="s">
        <v>1</v>
      </c>
      <c r="B1" s="404"/>
      <c r="C1" s="404"/>
      <c r="D1" s="404"/>
      <c r="E1" s="404"/>
      <c r="F1" s="404"/>
      <c r="G1" s="404"/>
      <c r="H1" s="404"/>
      <c r="I1" s="404"/>
    </row>
    <row r="2" spans="1:9" ht="37.5" customHeight="1" x14ac:dyDescent="0.3">
      <c r="A2" s="175"/>
      <c r="B2" s="175"/>
      <c r="C2" s="175"/>
      <c r="D2" s="175"/>
      <c r="E2" s="175"/>
      <c r="F2" s="175"/>
      <c r="G2" s="175"/>
      <c r="H2" s="175"/>
    </row>
    <row r="3" spans="1:9" s="176" customFormat="1" ht="26.1" customHeight="1" x14ac:dyDescent="0.3">
      <c r="A3" s="402" t="s">
        <v>2</v>
      </c>
      <c r="B3" s="402"/>
      <c r="C3" s="402"/>
      <c r="D3" s="402"/>
      <c r="E3" s="402"/>
      <c r="F3" s="402"/>
      <c r="G3" s="402"/>
      <c r="H3" s="402"/>
      <c r="I3" s="402"/>
    </row>
    <row r="4" spans="1:9" s="176" customFormat="1" ht="26.1" customHeight="1" x14ac:dyDescent="0.3">
      <c r="A4" s="402" t="s">
        <v>3</v>
      </c>
      <c r="B4" s="402"/>
      <c r="C4" s="402"/>
      <c r="D4" s="402"/>
      <c r="E4" s="402"/>
      <c r="F4" s="402"/>
      <c r="G4" s="402"/>
      <c r="H4" s="402"/>
      <c r="I4" s="402"/>
    </row>
    <row r="5" spans="1:9" s="176" customFormat="1" ht="26.1" customHeight="1" x14ac:dyDescent="0.3">
      <c r="A5" s="402" t="s">
        <v>4</v>
      </c>
      <c r="B5" s="402"/>
      <c r="C5" s="402"/>
      <c r="D5" s="402"/>
      <c r="E5" s="402"/>
      <c r="F5" s="402"/>
      <c r="G5" s="402"/>
      <c r="H5" s="402"/>
      <c r="I5" s="402"/>
    </row>
    <row r="6" spans="1:9" s="176" customFormat="1" ht="26.1" customHeight="1" x14ac:dyDescent="0.3">
      <c r="A6" s="402" t="s">
        <v>5</v>
      </c>
      <c r="B6" s="402"/>
      <c r="C6" s="402"/>
      <c r="D6" s="402"/>
      <c r="E6" s="402"/>
      <c r="F6" s="402"/>
      <c r="G6" s="402"/>
      <c r="H6" s="402"/>
      <c r="I6" s="402"/>
    </row>
    <row r="7" spans="1:9" s="176" customFormat="1" ht="26.1" customHeight="1" x14ac:dyDescent="0.3">
      <c r="A7" s="402" t="s">
        <v>6</v>
      </c>
      <c r="B7" s="402"/>
      <c r="C7" s="402"/>
      <c r="D7" s="402"/>
      <c r="E7" s="402"/>
      <c r="F7" s="402"/>
      <c r="G7" s="402"/>
      <c r="H7" s="402"/>
      <c r="I7" s="402"/>
    </row>
    <row r="8" spans="1:9" s="176" customFormat="1" ht="26.1" customHeight="1" x14ac:dyDescent="0.3">
      <c r="A8" s="403" t="s">
        <v>518</v>
      </c>
      <c r="B8" s="402"/>
      <c r="C8" s="402"/>
      <c r="D8" s="402"/>
      <c r="E8" s="402"/>
      <c r="F8" s="402"/>
      <c r="G8" s="402"/>
      <c r="H8" s="402"/>
      <c r="I8" s="402"/>
    </row>
    <row r="9" spans="1:9" s="176" customFormat="1" ht="26.1" customHeight="1" x14ac:dyDescent="0.3">
      <c r="A9" s="403" t="s">
        <v>7</v>
      </c>
      <c r="B9" s="402"/>
      <c r="C9" s="402"/>
      <c r="D9" s="402"/>
      <c r="E9" s="402"/>
      <c r="F9" s="402"/>
      <c r="G9" s="402"/>
      <c r="H9" s="402"/>
      <c r="I9" s="402"/>
    </row>
    <row r="10" spans="1:9" s="176" customFormat="1" ht="26.1" customHeight="1" x14ac:dyDescent="0.3">
      <c r="A10" s="402" t="s">
        <v>1128</v>
      </c>
      <c r="B10" s="402"/>
      <c r="C10" s="402"/>
      <c r="D10" s="402"/>
      <c r="E10" s="402"/>
      <c r="F10" s="402"/>
      <c r="G10" s="402"/>
      <c r="H10" s="402"/>
      <c r="I10" s="402"/>
    </row>
    <row r="11" spans="1:9" s="176" customFormat="1" ht="26.1" customHeight="1" x14ac:dyDescent="0.3">
      <c r="A11" s="402" t="s">
        <v>8</v>
      </c>
      <c r="B11" s="402"/>
      <c r="C11" s="402"/>
      <c r="D11" s="402"/>
      <c r="E11" s="402"/>
      <c r="F11" s="402"/>
      <c r="G11" s="402"/>
      <c r="H11" s="402"/>
      <c r="I11" s="402"/>
    </row>
    <row r="12" spans="1:9" s="176" customFormat="1" ht="26.1" customHeight="1" x14ac:dyDescent="0.3">
      <c r="A12" s="402" t="s">
        <v>1129</v>
      </c>
      <c r="B12" s="402"/>
      <c r="C12" s="402"/>
      <c r="D12" s="402"/>
      <c r="E12" s="402"/>
      <c r="F12" s="402"/>
      <c r="G12" s="402"/>
      <c r="H12" s="402"/>
      <c r="I12" s="402"/>
    </row>
    <row r="13" spans="1:9" s="176" customFormat="1" ht="26.1" customHeight="1" x14ac:dyDescent="0.3">
      <c r="A13" s="402" t="s">
        <v>1127</v>
      </c>
      <c r="B13" s="402"/>
      <c r="C13" s="402"/>
      <c r="D13" s="402"/>
      <c r="E13" s="402"/>
      <c r="F13" s="402"/>
      <c r="G13" s="402"/>
      <c r="H13" s="402"/>
      <c r="I13" s="402"/>
    </row>
    <row r="14" spans="1:9" s="176" customFormat="1" ht="26.1" customHeight="1" x14ac:dyDescent="0.3">
      <c r="A14" s="402" t="s">
        <v>9</v>
      </c>
      <c r="B14" s="402"/>
      <c r="C14" s="402"/>
      <c r="D14" s="402"/>
      <c r="E14" s="402"/>
      <c r="F14" s="402"/>
      <c r="G14" s="402"/>
      <c r="H14" s="402"/>
      <c r="I14" s="402"/>
    </row>
    <row r="15" spans="1:9" s="176" customFormat="1" ht="26.1" customHeight="1" x14ac:dyDescent="0.3">
      <c r="A15" s="402"/>
      <c r="B15" s="402"/>
      <c r="C15" s="402"/>
      <c r="D15" s="402"/>
      <c r="E15" s="402"/>
      <c r="F15" s="402"/>
      <c r="G15" s="402"/>
      <c r="H15" s="402"/>
      <c r="I15" s="402"/>
    </row>
    <row r="16" spans="1:9" s="176" customFormat="1" ht="26.1" customHeight="1" x14ac:dyDescent="0.3">
      <c r="A16" s="403"/>
      <c r="B16" s="402"/>
      <c r="C16" s="402"/>
      <c r="D16" s="402"/>
      <c r="E16" s="402"/>
      <c r="F16" s="402"/>
      <c r="G16" s="402"/>
      <c r="H16" s="402"/>
      <c r="I16" s="402"/>
    </row>
    <row r="17" s="177" customFormat="1" ht="19.8" x14ac:dyDescent="0.3"/>
    <row r="18" s="176" customFormat="1" x14ac:dyDescent="0.3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42"/>
  <sheetViews>
    <sheetView zoomScaleNormal="100" zoomScaleSheetLayoutView="100" workbookViewId="0">
      <pane xSplit="1" ySplit="83" topLeftCell="N118" activePane="bottomRight" state="frozen"/>
      <selection pane="topRight" activeCell="B1" sqref="B1"/>
      <selection pane="bottomLeft" activeCell="A84" sqref="A84"/>
      <selection pane="bottomRight" activeCell="O122" sqref="O122"/>
    </sheetView>
  </sheetViews>
  <sheetFormatPr defaultColWidth="9" defaultRowHeight="16.2" x14ac:dyDescent="0.3"/>
  <cols>
    <col min="1" max="1" width="16.44140625" style="170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439" t="s">
        <v>1130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</row>
    <row r="2" spans="1:30" ht="15" customHeight="1" thickBot="1" x14ac:dyDescent="0.35">
      <c r="A2" s="156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440" t="s">
        <v>992</v>
      </c>
      <c r="B3" s="443" t="s">
        <v>341</v>
      </c>
      <c r="C3" s="444"/>
      <c r="D3" s="444"/>
      <c r="E3" s="444"/>
      <c r="F3" s="445" t="s">
        <v>342</v>
      </c>
      <c r="G3" s="446"/>
      <c r="H3" s="446"/>
      <c r="I3" s="446"/>
      <c r="J3" s="447" t="s">
        <v>343</v>
      </c>
      <c r="K3" s="447"/>
      <c r="L3" s="447"/>
      <c r="M3" s="447"/>
      <c r="N3" s="405" t="s">
        <v>670</v>
      </c>
      <c r="O3" s="405"/>
      <c r="P3" s="405"/>
      <c r="Q3" s="405"/>
      <c r="R3" s="448" t="s">
        <v>889</v>
      </c>
      <c r="S3" s="449"/>
      <c r="T3" s="450" t="s">
        <v>344</v>
      </c>
      <c r="U3" s="450"/>
      <c r="V3" s="450"/>
      <c r="W3" s="451" t="s">
        <v>345</v>
      </c>
      <c r="X3" s="452"/>
      <c r="Y3" s="453"/>
      <c r="Z3" s="454" t="s">
        <v>346</v>
      </c>
      <c r="AA3" s="465" t="s">
        <v>347</v>
      </c>
      <c r="AB3" s="465"/>
      <c r="AC3" s="465"/>
      <c r="AD3" s="466"/>
    </row>
    <row r="4" spans="1:30" s="23" customFormat="1" ht="21.9" hidden="1" customHeight="1" x14ac:dyDescent="0.3">
      <c r="A4" s="441"/>
      <c r="B4" s="467" t="s">
        <v>890</v>
      </c>
      <c r="C4" s="437" t="s">
        <v>348</v>
      </c>
      <c r="D4" s="460"/>
      <c r="E4" s="460"/>
      <c r="F4" s="471" t="s">
        <v>349</v>
      </c>
      <c r="G4" s="457" t="s">
        <v>350</v>
      </c>
      <c r="H4" s="458"/>
      <c r="I4" s="459"/>
      <c r="J4" s="437" t="s">
        <v>351</v>
      </c>
      <c r="K4" s="437" t="s">
        <v>350</v>
      </c>
      <c r="L4" s="460"/>
      <c r="M4" s="460"/>
      <c r="N4" s="406" t="s">
        <v>677</v>
      </c>
      <c r="O4" s="406" t="s">
        <v>678</v>
      </c>
      <c r="P4" s="407"/>
      <c r="Q4" s="407"/>
      <c r="R4" s="437" t="s">
        <v>352</v>
      </c>
      <c r="S4" s="437" t="s">
        <v>353</v>
      </c>
      <c r="T4" s="461" t="s">
        <v>354</v>
      </c>
      <c r="U4" s="475" t="s">
        <v>355</v>
      </c>
      <c r="V4" s="475"/>
      <c r="W4" s="467" t="s">
        <v>356</v>
      </c>
      <c r="X4" s="437" t="s">
        <v>357</v>
      </c>
      <c r="Y4" s="437" t="s">
        <v>1091</v>
      </c>
      <c r="Z4" s="455"/>
      <c r="AA4" s="437" t="s">
        <v>358</v>
      </c>
      <c r="AB4" s="437" t="s">
        <v>359</v>
      </c>
      <c r="AC4" s="437" t="s">
        <v>360</v>
      </c>
      <c r="AD4" s="427" t="s">
        <v>361</v>
      </c>
    </row>
    <row r="5" spans="1:30" s="23" customFormat="1" ht="21.9" hidden="1" customHeight="1" x14ac:dyDescent="0.3">
      <c r="A5" s="441"/>
      <c r="B5" s="469"/>
      <c r="C5" s="437" t="s">
        <v>362</v>
      </c>
      <c r="D5" s="437" t="s">
        <v>10</v>
      </c>
      <c r="E5" s="437" t="s">
        <v>363</v>
      </c>
      <c r="F5" s="472"/>
      <c r="G5" s="435" t="s">
        <v>362</v>
      </c>
      <c r="H5" s="435" t="s">
        <v>10</v>
      </c>
      <c r="I5" s="461" t="s">
        <v>363</v>
      </c>
      <c r="J5" s="455"/>
      <c r="K5" s="437" t="s">
        <v>362</v>
      </c>
      <c r="L5" s="437" t="s">
        <v>10</v>
      </c>
      <c r="M5" s="463" t="s">
        <v>363</v>
      </c>
      <c r="N5" s="406"/>
      <c r="O5" s="406" t="s">
        <v>689</v>
      </c>
      <c r="P5" s="406" t="s">
        <v>690</v>
      </c>
      <c r="Q5" s="407" t="s">
        <v>688</v>
      </c>
      <c r="R5" s="455"/>
      <c r="S5" s="455"/>
      <c r="T5" s="474"/>
      <c r="U5" s="437" t="s">
        <v>364</v>
      </c>
      <c r="V5" s="467" t="s">
        <v>365</v>
      </c>
      <c r="W5" s="467"/>
      <c r="X5" s="437"/>
      <c r="Y5" s="437"/>
      <c r="Z5" s="455"/>
      <c r="AA5" s="437"/>
      <c r="AB5" s="437"/>
      <c r="AC5" s="437"/>
      <c r="AD5" s="427"/>
    </row>
    <row r="6" spans="1:30" s="23" customFormat="1" ht="21.9" hidden="1" customHeight="1" thickBot="1" x14ac:dyDescent="0.35">
      <c r="A6" s="442"/>
      <c r="B6" s="470"/>
      <c r="C6" s="438"/>
      <c r="D6" s="438"/>
      <c r="E6" s="438"/>
      <c r="F6" s="473"/>
      <c r="G6" s="436"/>
      <c r="H6" s="436"/>
      <c r="I6" s="462"/>
      <c r="J6" s="456"/>
      <c r="K6" s="438"/>
      <c r="L6" s="438"/>
      <c r="M6" s="464"/>
      <c r="N6" s="408"/>
      <c r="O6" s="408"/>
      <c r="P6" s="408"/>
      <c r="Q6" s="409"/>
      <c r="R6" s="456"/>
      <c r="S6" s="456"/>
      <c r="T6" s="462"/>
      <c r="U6" s="438"/>
      <c r="V6" s="468"/>
      <c r="W6" s="468"/>
      <c r="X6" s="438"/>
      <c r="Y6" s="438"/>
      <c r="Z6" s="456"/>
      <c r="AA6" s="438"/>
      <c r="AB6" s="438"/>
      <c r="AC6" s="438"/>
      <c r="AD6" s="428"/>
    </row>
    <row r="7" spans="1:30" ht="26.1" hidden="1" customHeight="1" x14ac:dyDescent="0.3">
      <c r="A7" s="159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9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9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9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9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9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9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9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9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9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9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9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9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9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9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9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9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9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9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9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9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9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9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9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9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9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9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9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9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9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9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9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9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9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9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9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9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9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9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9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9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9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9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9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9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9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9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9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9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9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9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9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9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9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9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9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9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9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9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9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2" customFormat="1" ht="26.1" customHeight="1" x14ac:dyDescent="0.25">
      <c r="A67" s="422" t="s">
        <v>1002</v>
      </c>
      <c r="B67" s="420" t="s">
        <v>668</v>
      </c>
      <c r="C67" s="413"/>
      <c r="D67" s="413"/>
      <c r="E67" s="421"/>
      <c r="F67" s="412" t="s">
        <v>669</v>
      </c>
      <c r="G67" s="413"/>
      <c r="H67" s="413"/>
      <c r="I67" s="421"/>
      <c r="J67" s="412" t="s">
        <v>1625</v>
      </c>
      <c r="K67" s="413"/>
      <c r="L67" s="413"/>
      <c r="M67" s="421"/>
      <c r="N67" s="413" t="s">
        <v>670</v>
      </c>
      <c r="O67" s="413"/>
      <c r="P67" s="413"/>
      <c r="Q67" s="421"/>
      <c r="R67" s="433" t="s">
        <v>1028</v>
      </c>
      <c r="S67" s="434"/>
      <c r="T67" s="414" t="s">
        <v>671</v>
      </c>
      <c r="U67" s="414"/>
      <c r="V67" s="414"/>
      <c r="W67" s="414" t="s">
        <v>672</v>
      </c>
      <c r="X67" s="414"/>
      <c r="Y67" s="414"/>
      <c r="Z67" s="417" t="s">
        <v>673</v>
      </c>
      <c r="AA67" s="412" t="s">
        <v>674</v>
      </c>
      <c r="AB67" s="413"/>
      <c r="AC67" s="413"/>
      <c r="AD67" s="413"/>
    </row>
    <row r="68" spans="1:30" s="182" customFormat="1" ht="26.1" customHeight="1" x14ac:dyDescent="0.25">
      <c r="A68" s="423"/>
      <c r="B68" s="425" t="s">
        <v>675</v>
      </c>
      <c r="C68" s="415" t="s">
        <v>676</v>
      </c>
      <c r="D68" s="419"/>
      <c r="E68" s="416"/>
      <c r="F68" s="410" t="s">
        <v>677</v>
      </c>
      <c r="G68" s="415" t="s">
        <v>678</v>
      </c>
      <c r="H68" s="419"/>
      <c r="I68" s="416"/>
      <c r="J68" s="410" t="s">
        <v>1626</v>
      </c>
      <c r="K68" s="415" t="s">
        <v>678</v>
      </c>
      <c r="L68" s="419"/>
      <c r="M68" s="416"/>
      <c r="N68" s="410" t="s">
        <v>677</v>
      </c>
      <c r="O68" s="415" t="s">
        <v>678</v>
      </c>
      <c r="P68" s="419"/>
      <c r="Q68" s="416"/>
      <c r="R68" s="410" t="s">
        <v>679</v>
      </c>
      <c r="S68" s="410" t="s">
        <v>680</v>
      </c>
      <c r="T68" s="410" t="s">
        <v>681</v>
      </c>
      <c r="U68" s="415" t="s">
        <v>682</v>
      </c>
      <c r="V68" s="416"/>
      <c r="W68" s="410" t="s">
        <v>692</v>
      </c>
      <c r="X68" s="431" t="s">
        <v>683</v>
      </c>
      <c r="Y68" s="410" t="s">
        <v>684</v>
      </c>
      <c r="Z68" s="418"/>
      <c r="AA68" s="418" t="s">
        <v>693</v>
      </c>
      <c r="AB68" s="418" t="s">
        <v>685</v>
      </c>
      <c r="AC68" s="418" t="s">
        <v>694</v>
      </c>
      <c r="AD68" s="429" t="s">
        <v>695</v>
      </c>
    </row>
    <row r="69" spans="1:30" s="182" customFormat="1" ht="48" customHeight="1" thickBot="1" x14ac:dyDescent="0.3">
      <c r="A69" s="424"/>
      <c r="B69" s="426"/>
      <c r="C69" s="183" t="s">
        <v>686</v>
      </c>
      <c r="D69" s="184" t="s">
        <v>687</v>
      </c>
      <c r="E69" s="184" t="s">
        <v>688</v>
      </c>
      <c r="F69" s="411"/>
      <c r="G69" s="185" t="s">
        <v>686</v>
      </c>
      <c r="H69" s="184" t="s">
        <v>687</v>
      </c>
      <c r="I69" s="184" t="s">
        <v>688</v>
      </c>
      <c r="J69" s="411"/>
      <c r="K69" s="184" t="s">
        <v>689</v>
      </c>
      <c r="L69" s="184" t="s">
        <v>690</v>
      </c>
      <c r="M69" s="184" t="s">
        <v>688</v>
      </c>
      <c r="N69" s="411"/>
      <c r="O69" s="184" t="s">
        <v>689</v>
      </c>
      <c r="P69" s="184" t="s">
        <v>690</v>
      </c>
      <c r="Q69" s="184" t="s">
        <v>688</v>
      </c>
      <c r="R69" s="411"/>
      <c r="S69" s="411"/>
      <c r="T69" s="411"/>
      <c r="U69" s="184" t="s">
        <v>692</v>
      </c>
      <c r="V69" s="184" t="s">
        <v>691</v>
      </c>
      <c r="W69" s="411"/>
      <c r="X69" s="432"/>
      <c r="Y69" s="411"/>
      <c r="Z69" s="411"/>
      <c r="AA69" s="411"/>
      <c r="AB69" s="411"/>
      <c r="AC69" s="411"/>
      <c r="AD69" s="430"/>
    </row>
    <row r="70" spans="1:30" ht="21.6" hidden="1" customHeight="1" x14ac:dyDescent="0.3">
      <c r="A70" s="159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9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9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9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9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9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9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9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9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9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9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9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9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9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9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9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9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9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9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9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9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9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9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9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3">
      <c r="A94" s="159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3">
      <c r="A95" s="159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3">
      <c r="A96" s="159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59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59" t="s">
        <v>1581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9" t="s">
        <v>1592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9" t="s">
        <v>1613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9" t="s">
        <v>1623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9" t="s">
        <v>1627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9" t="s">
        <v>1629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9" t="s">
        <v>1631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9" t="s">
        <v>1640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9" t="s">
        <v>1641</v>
      </c>
      <c r="B106" s="11">
        <v>5800</v>
      </c>
      <c r="C106" s="14">
        <v>5755</v>
      </c>
      <c r="D106" s="13">
        <v>99.22</v>
      </c>
      <c r="E106" s="378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59" t="s">
        <v>1648</v>
      </c>
      <c r="B107" s="11">
        <v>5810</v>
      </c>
      <c r="C107" s="14">
        <v>5776</v>
      </c>
      <c r="D107" s="13">
        <v>99.41</v>
      </c>
      <c r="E107" s="378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 x14ac:dyDescent="0.3">
      <c r="A108" s="159" t="s">
        <v>1656</v>
      </c>
      <c r="B108" s="11">
        <v>5819</v>
      </c>
      <c r="C108" s="14">
        <v>5799</v>
      </c>
      <c r="D108" s="13">
        <v>99.66</v>
      </c>
      <c r="E108" s="378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 x14ac:dyDescent="0.3">
      <c r="A109" s="159" t="s">
        <v>1669</v>
      </c>
      <c r="B109" s="11">
        <v>5830</v>
      </c>
      <c r="C109" s="14">
        <v>5808</v>
      </c>
      <c r="D109" s="13">
        <v>99.62</v>
      </c>
      <c r="E109" s="378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 x14ac:dyDescent="0.3">
      <c r="A110" s="178" t="s">
        <v>88</v>
      </c>
      <c r="B110" s="1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</row>
    <row r="111" spans="1:30" ht="26.1" customHeight="1" x14ac:dyDescent="0.3">
      <c r="A111" s="179" t="s">
        <v>859</v>
      </c>
      <c r="B111" s="11">
        <v>1093</v>
      </c>
      <c r="C111" s="14">
        <v>1085</v>
      </c>
      <c r="D111" s="13">
        <v>99.27</v>
      </c>
      <c r="E111" s="378">
        <v>0.09</v>
      </c>
      <c r="F111" s="14">
        <v>1093</v>
      </c>
      <c r="G111" s="14">
        <v>1084</v>
      </c>
      <c r="H111" s="13">
        <v>99.18</v>
      </c>
      <c r="I111" s="12">
        <v>0.18</v>
      </c>
      <c r="J111" s="14">
        <v>57</v>
      </c>
      <c r="K111" s="14">
        <v>56</v>
      </c>
      <c r="L111" s="10">
        <v>98.25</v>
      </c>
      <c r="M111" s="12">
        <v>-0.95</v>
      </c>
      <c r="N111" s="14">
        <v>0</v>
      </c>
      <c r="O111" s="14">
        <v>0</v>
      </c>
      <c r="P111" s="10" t="s">
        <v>12</v>
      </c>
      <c r="Q111" s="10" t="s">
        <v>12</v>
      </c>
      <c r="R111" s="14">
        <v>263</v>
      </c>
      <c r="S111" s="14">
        <v>3870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24</v>
      </c>
      <c r="AB111" s="9">
        <v>-89</v>
      </c>
      <c r="AC111" s="14">
        <v>0</v>
      </c>
      <c r="AD111" s="14">
        <v>0</v>
      </c>
    </row>
    <row r="112" spans="1:30" ht="26.1" customHeight="1" x14ac:dyDescent="0.3">
      <c r="A112" s="179" t="s">
        <v>860</v>
      </c>
      <c r="B112" s="11">
        <v>1106</v>
      </c>
      <c r="C112" s="14">
        <v>1103</v>
      </c>
      <c r="D112" s="13">
        <v>99.73</v>
      </c>
      <c r="E112" s="12">
        <v>0.56000000000000005</v>
      </c>
      <c r="F112" s="14">
        <v>1106</v>
      </c>
      <c r="G112" s="14">
        <v>1103</v>
      </c>
      <c r="H112" s="13">
        <v>99.73</v>
      </c>
      <c r="I112" s="12">
        <v>0.56000000000000005</v>
      </c>
      <c r="J112" s="14">
        <v>53</v>
      </c>
      <c r="K112" s="14">
        <v>51</v>
      </c>
      <c r="L112" s="10">
        <v>96.23</v>
      </c>
      <c r="M112" s="12">
        <v>-2.72</v>
      </c>
      <c r="N112" s="14">
        <v>6</v>
      </c>
      <c r="O112" s="14">
        <v>6</v>
      </c>
      <c r="P112" s="25">
        <v>100</v>
      </c>
      <c r="Q112" s="10">
        <v>0</v>
      </c>
      <c r="R112" s="14">
        <v>209</v>
      </c>
      <c r="S112" s="14">
        <v>3854</v>
      </c>
      <c r="T112" s="14">
        <v>11</v>
      </c>
      <c r="U112" s="14">
        <v>1</v>
      </c>
      <c r="V112" s="14">
        <v>100000</v>
      </c>
      <c r="W112" s="14">
        <v>2</v>
      </c>
      <c r="X112" s="14">
        <v>40000</v>
      </c>
      <c r="Y112" s="24">
        <v>40</v>
      </c>
      <c r="Z112" s="14">
        <v>0</v>
      </c>
      <c r="AA112" s="14">
        <v>68</v>
      </c>
      <c r="AB112" s="9">
        <v>-64</v>
      </c>
      <c r="AC112" s="14">
        <v>1</v>
      </c>
      <c r="AD112" s="9">
        <v>-1</v>
      </c>
    </row>
    <row r="113" spans="1:31" ht="26.1" customHeight="1" x14ac:dyDescent="0.3">
      <c r="A113" s="179" t="s">
        <v>91</v>
      </c>
      <c r="B113" s="11">
        <v>173</v>
      </c>
      <c r="C113" s="14">
        <v>173</v>
      </c>
      <c r="D113" s="13">
        <v>100</v>
      </c>
      <c r="E113" s="12">
        <v>0</v>
      </c>
      <c r="F113" s="14">
        <v>173</v>
      </c>
      <c r="G113" s="14">
        <v>173</v>
      </c>
      <c r="H113" s="13">
        <v>100</v>
      </c>
      <c r="I113" s="378">
        <v>0</v>
      </c>
      <c r="J113" s="14">
        <v>1</v>
      </c>
      <c r="K113" s="14">
        <v>1</v>
      </c>
      <c r="L113" s="10">
        <v>100</v>
      </c>
      <c r="M113" s="10">
        <v>0</v>
      </c>
      <c r="N113" s="14">
        <v>0</v>
      </c>
      <c r="O113" s="14">
        <v>0</v>
      </c>
      <c r="P113" s="10" t="s">
        <v>12</v>
      </c>
      <c r="Q113" s="10" t="s">
        <v>12</v>
      </c>
      <c r="R113" s="14">
        <v>24</v>
      </c>
      <c r="S113" s="14">
        <v>504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0</v>
      </c>
      <c r="AB113" s="9">
        <v>-11</v>
      </c>
      <c r="AC113" s="14">
        <v>0</v>
      </c>
      <c r="AD113" s="8">
        <v>0</v>
      </c>
    </row>
    <row r="114" spans="1:31" ht="26.1" customHeight="1" x14ac:dyDescent="0.3">
      <c r="A114" s="179" t="s">
        <v>861</v>
      </c>
      <c r="B114" s="11">
        <v>465</v>
      </c>
      <c r="C114" s="14">
        <v>465</v>
      </c>
      <c r="D114" s="13">
        <v>100</v>
      </c>
      <c r="E114" s="12">
        <v>0.23</v>
      </c>
      <c r="F114" s="14">
        <v>465</v>
      </c>
      <c r="G114" s="14">
        <v>464</v>
      </c>
      <c r="H114" s="13">
        <v>99.78</v>
      </c>
      <c r="I114" s="12">
        <v>0.01</v>
      </c>
      <c r="J114" s="14">
        <v>1</v>
      </c>
      <c r="K114" s="14">
        <v>1</v>
      </c>
      <c r="L114" s="10">
        <v>100</v>
      </c>
      <c r="M114" s="10">
        <v>0</v>
      </c>
      <c r="N114" s="14">
        <v>3</v>
      </c>
      <c r="O114" s="14">
        <v>3</v>
      </c>
      <c r="P114" s="10">
        <v>100</v>
      </c>
      <c r="Q114" s="10">
        <v>0</v>
      </c>
      <c r="R114" s="14">
        <v>76</v>
      </c>
      <c r="S114" s="14">
        <v>2070</v>
      </c>
      <c r="T114" s="14">
        <v>3</v>
      </c>
      <c r="U114" s="14">
        <v>0</v>
      </c>
      <c r="V114" s="14">
        <v>0</v>
      </c>
      <c r="W114" s="14">
        <v>0</v>
      </c>
      <c r="X114" s="14">
        <v>0</v>
      </c>
      <c r="Y114" s="24" t="s">
        <v>12</v>
      </c>
      <c r="Z114" s="14">
        <v>0</v>
      </c>
      <c r="AA114" s="14">
        <v>13</v>
      </c>
      <c r="AB114" s="9">
        <v>-8</v>
      </c>
      <c r="AC114" s="14">
        <v>0</v>
      </c>
      <c r="AD114" s="14">
        <v>0</v>
      </c>
    </row>
    <row r="115" spans="1:31" ht="26.1" customHeight="1" x14ac:dyDescent="0.3">
      <c r="A115" s="179" t="s">
        <v>862</v>
      </c>
      <c r="B115" s="11">
        <v>611</v>
      </c>
      <c r="C115" s="14">
        <v>607</v>
      </c>
      <c r="D115" s="13">
        <v>99.35</v>
      </c>
      <c r="E115" s="12">
        <v>-0.49</v>
      </c>
      <c r="F115" s="14">
        <v>611</v>
      </c>
      <c r="G115" s="14">
        <v>607</v>
      </c>
      <c r="H115" s="13">
        <v>99.35</v>
      </c>
      <c r="I115" s="378">
        <v>-0.49</v>
      </c>
      <c r="J115" s="14">
        <v>6</v>
      </c>
      <c r="K115" s="14">
        <v>6</v>
      </c>
      <c r="L115" s="12">
        <v>100</v>
      </c>
      <c r="M115" s="10">
        <v>0</v>
      </c>
      <c r="N115" s="14">
        <v>2</v>
      </c>
      <c r="O115" s="14">
        <v>2</v>
      </c>
      <c r="P115" s="10">
        <v>100</v>
      </c>
      <c r="Q115" s="10">
        <v>0</v>
      </c>
      <c r="R115" s="14">
        <v>103</v>
      </c>
      <c r="S115" s="14">
        <v>3656</v>
      </c>
      <c r="T115" s="14">
        <v>1</v>
      </c>
      <c r="U115" s="14">
        <v>1</v>
      </c>
      <c r="V115" s="14">
        <v>100000</v>
      </c>
      <c r="W115" s="14">
        <v>0</v>
      </c>
      <c r="X115" s="14">
        <v>0</v>
      </c>
      <c r="Y115" s="24">
        <v>0</v>
      </c>
      <c r="Z115" s="14">
        <v>0</v>
      </c>
      <c r="AA115" s="14">
        <v>11</v>
      </c>
      <c r="AB115" s="9">
        <v>-19</v>
      </c>
      <c r="AC115" s="14">
        <v>1</v>
      </c>
      <c r="AD115" s="14">
        <v>0</v>
      </c>
    </row>
    <row r="116" spans="1:31" ht="26.1" customHeight="1" x14ac:dyDescent="0.3">
      <c r="A116" s="179" t="s">
        <v>94</v>
      </c>
      <c r="B116" s="11">
        <v>302</v>
      </c>
      <c r="C116" s="14">
        <v>301</v>
      </c>
      <c r="D116" s="13">
        <v>99.67</v>
      </c>
      <c r="E116" s="12">
        <v>0.69</v>
      </c>
      <c r="F116" s="14">
        <v>302</v>
      </c>
      <c r="G116" s="14">
        <v>300</v>
      </c>
      <c r="H116" s="13">
        <v>99.34</v>
      </c>
      <c r="I116" s="12">
        <v>0.69</v>
      </c>
      <c r="J116" s="14">
        <v>1</v>
      </c>
      <c r="K116" s="14">
        <v>1</v>
      </c>
      <c r="L116" s="12">
        <v>100</v>
      </c>
      <c r="M116" s="12">
        <v>5.71</v>
      </c>
      <c r="N116" s="14">
        <v>1</v>
      </c>
      <c r="O116" s="14">
        <v>1</v>
      </c>
      <c r="P116" s="10">
        <v>100</v>
      </c>
      <c r="Q116" s="10">
        <v>0</v>
      </c>
      <c r="R116" s="14">
        <v>46</v>
      </c>
      <c r="S116" s="14">
        <v>1582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5</v>
      </c>
      <c r="AB116" s="9">
        <v>-16</v>
      </c>
      <c r="AC116" s="14">
        <v>0</v>
      </c>
      <c r="AD116" s="14">
        <v>0</v>
      </c>
    </row>
    <row r="117" spans="1:31" ht="26.1" customHeight="1" x14ac:dyDescent="0.3">
      <c r="A117" s="179" t="s">
        <v>863</v>
      </c>
      <c r="B117" s="11">
        <v>608</v>
      </c>
      <c r="C117" s="14">
        <v>608</v>
      </c>
      <c r="D117" s="13">
        <v>100</v>
      </c>
      <c r="E117" s="12">
        <v>1.37</v>
      </c>
      <c r="F117" s="14">
        <v>608</v>
      </c>
      <c r="G117" s="14">
        <v>607</v>
      </c>
      <c r="H117" s="13">
        <v>99.84</v>
      </c>
      <c r="I117" s="12">
        <v>1.54</v>
      </c>
      <c r="J117" s="14">
        <v>5</v>
      </c>
      <c r="K117" s="14">
        <v>5</v>
      </c>
      <c r="L117" s="10">
        <v>100</v>
      </c>
      <c r="M117" s="12">
        <v>2.63</v>
      </c>
      <c r="N117" s="14">
        <v>1</v>
      </c>
      <c r="O117" s="14">
        <v>1</v>
      </c>
      <c r="P117" s="10">
        <v>100</v>
      </c>
      <c r="Q117" s="10">
        <v>0</v>
      </c>
      <c r="R117" s="14">
        <v>105</v>
      </c>
      <c r="S117" s="14">
        <v>2942</v>
      </c>
      <c r="T117" s="14">
        <v>3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18</v>
      </c>
      <c r="AB117" s="9">
        <v>-55</v>
      </c>
      <c r="AC117" s="14">
        <v>0</v>
      </c>
      <c r="AD117" s="14">
        <v>0</v>
      </c>
      <c r="AE117" s="14"/>
    </row>
    <row r="118" spans="1:31" ht="26.1" customHeight="1" x14ac:dyDescent="0.3">
      <c r="A118" s="179" t="s">
        <v>96</v>
      </c>
      <c r="B118" s="11">
        <v>282</v>
      </c>
      <c r="C118" s="14">
        <v>282</v>
      </c>
      <c r="D118" s="13">
        <v>100</v>
      </c>
      <c r="E118" s="42">
        <v>0</v>
      </c>
      <c r="F118" s="14">
        <v>282</v>
      </c>
      <c r="G118" s="14">
        <v>281</v>
      </c>
      <c r="H118" s="13">
        <v>99.65</v>
      </c>
      <c r="I118" s="12">
        <v>-0.35</v>
      </c>
      <c r="J118" s="14">
        <v>2</v>
      </c>
      <c r="K118" s="14">
        <v>2</v>
      </c>
      <c r="L118" s="10">
        <v>100</v>
      </c>
      <c r="M118" s="10">
        <v>0.74</v>
      </c>
      <c r="N118" s="14">
        <v>0</v>
      </c>
      <c r="O118" s="14">
        <v>0</v>
      </c>
      <c r="P118" s="10" t="s">
        <v>12</v>
      </c>
      <c r="Q118" s="10" t="s">
        <v>12</v>
      </c>
      <c r="R118" s="14">
        <v>52</v>
      </c>
      <c r="S118" s="14">
        <v>1046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20</v>
      </c>
      <c r="AB118" s="9">
        <v>-32</v>
      </c>
      <c r="AC118" s="14">
        <v>0</v>
      </c>
      <c r="AD118" s="14">
        <v>0</v>
      </c>
      <c r="AE118" s="14"/>
    </row>
    <row r="119" spans="1:31" ht="26.1" customHeight="1" x14ac:dyDescent="0.3">
      <c r="A119" s="179" t="s">
        <v>864</v>
      </c>
      <c r="B119" s="11">
        <v>302</v>
      </c>
      <c r="C119" s="14">
        <v>300</v>
      </c>
      <c r="D119" s="12">
        <v>99.34</v>
      </c>
      <c r="E119" s="12">
        <v>-0.66</v>
      </c>
      <c r="F119" s="14">
        <v>302</v>
      </c>
      <c r="G119" s="14">
        <v>299</v>
      </c>
      <c r="H119" s="12">
        <v>99.01</v>
      </c>
      <c r="I119" s="12">
        <v>-0.65</v>
      </c>
      <c r="J119" s="14">
        <v>0</v>
      </c>
      <c r="K119" s="14">
        <v>0</v>
      </c>
      <c r="L119" s="12" t="s">
        <v>12</v>
      </c>
      <c r="M119" s="10" t="s">
        <v>12</v>
      </c>
      <c r="N119" s="14">
        <v>0</v>
      </c>
      <c r="O119" s="14">
        <v>0</v>
      </c>
      <c r="P119" s="10" t="s">
        <v>12</v>
      </c>
      <c r="Q119" s="10" t="s">
        <v>12</v>
      </c>
      <c r="R119" s="14">
        <v>51</v>
      </c>
      <c r="S119" s="14">
        <v>1433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3</v>
      </c>
      <c r="AB119" s="9">
        <v>-5</v>
      </c>
      <c r="AC119" s="14">
        <v>0</v>
      </c>
      <c r="AD119" s="14">
        <v>0</v>
      </c>
    </row>
    <row r="120" spans="1:31" ht="26.1" customHeight="1" x14ac:dyDescent="0.3">
      <c r="A120" s="179" t="s">
        <v>98</v>
      </c>
      <c r="B120" s="11">
        <v>404</v>
      </c>
      <c r="C120" s="14">
        <v>401</v>
      </c>
      <c r="D120" s="13">
        <v>99.26</v>
      </c>
      <c r="E120" s="378">
        <v>-0.74</v>
      </c>
      <c r="F120" s="14">
        <v>404</v>
      </c>
      <c r="G120" s="14">
        <v>401</v>
      </c>
      <c r="H120" s="13">
        <v>99.26</v>
      </c>
      <c r="I120" s="12">
        <v>-0.74</v>
      </c>
      <c r="J120" s="14">
        <v>7</v>
      </c>
      <c r="K120" s="14">
        <v>7</v>
      </c>
      <c r="L120" s="10">
        <v>100</v>
      </c>
      <c r="M120" s="10">
        <v>0</v>
      </c>
      <c r="N120" s="14">
        <v>1</v>
      </c>
      <c r="O120" s="14">
        <v>1</v>
      </c>
      <c r="P120" s="10">
        <v>100</v>
      </c>
      <c r="Q120" s="10">
        <v>0</v>
      </c>
      <c r="R120" s="14">
        <v>83</v>
      </c>
      <c r="S120" s="14">
        <v>1761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7</v>
      </c>
      <c r="AB120" s="9">
        <v>-14</v>
      </c>
      <c r="AC120" s="14">
        <v>0</v>
      </c>
      <c r="AD120" s="9">
        <v>-1</v>
      </c>
    </row>
    <row r="121" spans="1:31" ht="26.1" customHeight="1" x14ac:dyDescent="0.3">
      <c r="A121" s="179" t="s">
        <v>99</v>
      </c>
      <c r="B121" s="11">
        <v>152</v>
      </c>
      <c r="C121" s="14">
        <v>151</v>
      </c>
      <c r="D121" s="13">
        <v>99.34</v>
      </c>
      <c r="E121" s="43">
        <v>-0.66</v>
      </c>
      <c r="F121" s="14">
        <v>152</v>
      </c>
      <c r="G121" s="14">
        <v>151</v>
      </c>
      <c r="H121" s="13">
        <v>99.34</v>
      </c>
      <c r="I121" s="12">
        <v>-0.66</v>
      </c>
      <c r="J121" s="14">
        <v>0</v>
      </c>
      <c r="K121" s="14">
        <v>0</v>
      </c>
      <c r="L121" s="43" t="s">
        <v>12</v>
      </c>
      <c r="M121" s="43" t="s">
        <v>12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18</v>
      </c>
      <c r="S121" s="14">
        <v>415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5</v>
      </c>
      <c r="AB121" s="9">
        <v>-1</v>
      </c>
      <c r="AC121" s="14">
        <v>0</v>
      </c>
      <c r="AD121" s="8">
        <v>0</v>
      </c>
    </row>
    <row r="122" spans="1:31" ht="26.1" customHeight="1" x14ac:dyDescent="0.3">
      <c r="A122" s="179" t="s">
        <v>100</v>
      </c>
      <c r="B122" s="11">
        <v>298</v>
      </c>
      <c r="C122" s="14">
        <v>298</v>
      </c>
      <c r="D122" s="13">
        <v>100</v>
      </c>
      <c r="E122" s="43">
        <v>0.35</v>
      </c>
      <c r="F122" s="14">
        <v>298</v>
      </c>
      <c r="G122" s="14">
        <v>297</v>
      </c>
      <c r="H122" s="13">
        <v>99.66</v>
      </c>
      <c r="I122" s="12">
        <v>0.37</v>
      </c>
      <c r="J122" s="14">
        <v>0</v>
      </c>
      <c r="K122" s="14">
        <v>0</v>
      </c>
      <c r="L122" s="10" t="s">
        <v>12</v>
      </c>
      <c r="M122" s="10" t="s">
        <v>12</v>
      </c>
      <c r="N122" s="14">
        <v>4</v>
      </c>
      <c r="O122" s="14">
        <v>4</v>
      </c>
      <c r="P122" s="10">
        <v>100</v>
      </c>
      <c r="Q122" s="10">
        <v>0</v>
      </c>
      <c r="R122" s="14">
        <v>51</v>
      </c>
      <c r="S122" s="14">
        <v>1864</v>
      </c>
      <c r="T122" s="14">
        <v>1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8</v>
      </c>
      <c r="AB122" s="9">
        <v>-14</v>
      </c>
      <c r="AC122" s="14">
        <v>0</v>
      </c>
      <c r="AD122" s="8">
        <v>0</v>
      </c>
    </row>
    <row r="123" spans="1:31" ht="26.1" customHeight="1" thickBot="1" x14ac:dyDescent="0.35">
      <c r="A123" s="180" t="s">
        <v>865</v>
      </c>
      <c r="B123" s="27">
        <v>34</v>
      </c>
      <c r="C123" s="28">
        <v>34</v>
      </c>
      <c r="D123" s="29">
        <v>100</v>
      </c>
      <c r="E123" s="28">
        <v>0</v>
      </c>
      <c r="F123" s="28">
        <v>34</v>
      </c>
      <c r="G123" s="28">
        <v>34</v>
      </c>
      <c r="H123" s="29">
        <v>100</v>
      </c>
      <c r="I123" s="28">
        <v>0</v>
      </c>
      <c r="J123" s="28">
        <v>0</v>
      </c>
      <c r="K123" s="28">
        <v>0</v>
      </c>
      <c r="L123" s="30" t="s">
        <v>12</v>
      </c>
      <c r="M123" s="30" t="s">
        <v>12</v>
      </c>
      <c r="N123" s="28">
        <v>0</v>
      </c>
      <c r="O123" s="28">
        <v>0</v>
      </c>
      <c r="P123" s="30" t="s">
        <v>12</v>
      </c>
      <c r="Q123" s="30" t="s">
        <v>12</v>
      </c>
      <c r="R123" s="28">
        <v>5</v>
      </c>
      <c r="S123" s="28">
        <v>66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 t="s">
        <v>12</v>
      </c>
      <c r="Z123" s="28">
        <v>0</v>
      </c>
      <c r="AA123" s="28">
        <v>1</v>
      </c>
      <c r="AB123" s="391">
        <v>-1</v>
      </c>
      <c r="AC123" s="28">
        <v>0</v>
      </c>
      <c r="AD123" s="31">
        <v>0</v>
      </c>
    </row>
    <row r="124" spans="1:31" ht="26.1" customHeight="1" x14ac:dyDescent="0.4">
      <c r="A124" s="181" t="s">
        <v>148</v>
      </c>
      <c r="B124" s="33"/>
      <c r="C124" s="33"/>
      <c r="E124" s="35"/>
      <c r="F124" s="44"/>
      <c r="G124" s="33"/>
      <c r="H124" s="35"/>
      <c r="I124" s="35"/>
      <c r="J124" s="33"/>
      <c r="K124" s="33"/>
      <c r="L124" s="36"/>
      <c r="M124" s="36"/>
      <c r="U124" s="45"/>
      <c r="X124" s="15"/>
    </row>
    <row r="125" spans="1:31" ht="19.5" customHeight="1" x14ac:dyDescent="0.3">
      <c r="D125" s="38"/>
      <c r="H125" s="38"/>
    </row>
    <row r="126" spans="1:31" x14ac:dyDescent="0.3">
      <c r="D126" s="38"/>
      <c r="H126" s="38"/>
    </row>
    <row r="127" spans="1:31" s="1" customFormat="1" x14ac:dyDescent="0.3">
      <c r="B127" s="345">
        <f>SUM(B111:B123)</f>
        <v>5830</v>
      </c>
      <c r="C127" s="345">
        <f>SUM(C111:C123)</f>
        <v>5808</v>
      </c>
      <c r="D127" s="346">
        <f>ROUND(+C127/B127*100,2)</f>
        <v>99.62</v>
      </c>
      <c r="E127" s="347">
        <f>+D127-D91</f>
        <v>0.43000000000000682</v>
      </c>
      <c r="F127" s="345">
        <f>SUM(F111:F123)</f>
        <v>5830</v>
      </c>
      <c r="G127" s="345">
        <f>SUM(G111:G123)</f>
        <v>5801</v>
      </c>
      <c r="H127" s="346">
        <f>+G127/F127*100</f>
        <v>99.502572898799315</v>
      </c>
      <c r="I127" s="347">
        <f>+H127-H91</f>
        <v>0.45257289879931761</v>
      </c>
      <c r="J127" s="345">
        <f>SUM(J111:J123)</f>
        <v>133</v>
      </c>
      <c r="K127" s="345">
        <f>SUM(K111:K123)</f>
        <v>130</v>
      </c>
      <c r="L127" s="346">
        <f>+K127/J127*100</f>
        <v>97.744360902255636</v>
      </c>
      <c r="M127" s="347">
        <f>+L127-L91</f>
        <v>-1.0656390977443664</v>
      </c>
      <c r="N127" s="345">
        <f>SUM(N111:N123)</f>
        <v>18</v>
      </c>
      <c r="O127" s="345">
        <f>SUM(O111:O123)</f>
        <v>18</v>
      </c>
      <c r="P127" s="346">
        <f>+O127/N127*100</f>
        <v>100</v>
      </c>
      <c r="Q127" s="346">
        <f>+P127-P91</f>
        <v>0</v>
      </c>
      <c r="R127" s="345">
        <f>SUM(R111:R123)</f>
        <v>1086</v>
      </c>
      <c r="S127" s="345">
        <f>SUM(S111:S123)</f>
        <v>25063</v>
      </c>
      <c r="T127" s="345">
        <f>SUM(T111:T123)</f>
        <v>20</v>
      </c>
      <c r="U127" s="345">
        <f t="shared" ref="U127:W127" si="0">SUM(U111:U123)</f>
        <v>2</v>
      </c>
      <c r="V127" s="345">
        <f t="shared" si="0"/>
        <v>200000</v>
      </c>
      <c r="W127" s="345">
        <f t="shared" si="0"/>
        <v>2</v>
      </c>
      <c r="X127" s="345">
        <f>SUM(X111:X123)</f>
        <v>40000</v>
      </c>
      <c r="Y127" s="348">
        <f>+X127/V127*100</f>
        <v>20</v>
      </c>
      <c r="Z127" s="345">
        <f>SUM(Z111:Z123)</f>
        <v>0</v>
      </c>
      <c r="AA127" s="345">
        <f>SUM(AA111:AA123)</f>
        <v>183</v>
      </c>
      <c r="AB127" s="345">
        <f>SUM(AB111:AB123)</f>
        <v>-329</v>
      </c>
      <c r="AC127" s="345">
        <f>SUM(AC111:AC123)</f>
        <v>2</v>
      </c>
      <c r="AD127" s="345">
        <f>SUM(AD111:AD123)</f>
        <v>-2</v>
      </c>
    </row>
    <row r="128" spans="1:31" s="380" customFormat="1" x14ac:dyDescent="0.3">
      <c r="A128" s="381" t="s">
        <v>1572</v>
      </c>
      <c r="B128" s="379">
        <f>+B108-B107</f>
        <v>9</v>
      </c>
      <c r="C128" s="379">
        <f t="shared" ref="C128:AD128" si="1">+C108-C107</f>
        <v>23</v>
      </c>
      <c r="D128" s="379">
        <f t="shared" si="1"/>
        <v>0.25</v>
      </c>
      <c r="E128" s="379">
        <f t="shared" si="1"/>
        <v>0.310000000000001</v>
      </c>
      <c r="F128" s="379">
        <f t="shared" si="1"/>
        <v>9</v>
      </c>
      <c r="G128" s="379">
        <f t="shared" si="1"/>
        <v>18</v>
      </c>
      <c r="H128" s="379">
        <f t="shared" si="1"/>
        <v>0.1600000000000108</v>
      </c>
      <c r="I128" s="379">
        <f t="shared" si="1"/>
        <v>0.18999999999999898</v>
      </c>
      <c r="J128" s="379">
        <f t="shared" si="1"/>
        <v>0</v>
      </c>
      <c r="K128" s="379">
        <f t="shared" si="1"/>
        <v>0</v>
      </c>
      <c r="L128" s="379">
        <f t="shared" si="1"/>
        <v>0</v>
      </c>
      <c r="M128" s="379">
        <f t="shared" si="1"/>
        <v>-0.12000000000000122</v>
      </c>
      <c r="N128" s="379">
        <f t="shared" si="1"/>
        <v>-1</v>
      </c>
      <c r="O128" s="379">
        <f t="shared" si="1"/>
        <v>-1</v>
      </c>
      <c r="P128" s="379">
        <f t="shared" si="1"/>
        <v>0</v>
      </c>
      <c r="Q128" s="379">
        <f t="shared" si="1"/>
        <v>0</v>
      </c>
      <c r="R128" s="379">
        <f t="shared" si="1"/>
        <v>422</v>
      </c>
      <c r="S128" s="379">
        <f t="shared" si="1"/>
        <v>9988</v>
      </c>
      <c r="T128" s="379">
        <f t="shared" si="1"/>
        <v>29</v>
      </c>
      <c r="U128" s="379">
        <f t="shared" si="1"/>
        <v>0</v>
      </c>
      <c r="V128" s="379">
        <f t="shared" si="1"/>
        <v>0</v>
      </c>
      <c r="W128" s="379">
        <f t="shared" si="1"/>
        <v>0</v>
      </c>
      <c r="X128" s="379">
        <f t="shared" si="1"/>
        <v>0</v>
      </c>
      <c r="Y128" s="379" t="e">
        <f t="shared" si="1"/>
        <v>#VALUE!</v>
      </c>
      <c r="Z128" s="379">
        <f t="shared" si="1"/>
        <v>0</v>
      </c>
      <c r="AA128" s="379">
        <f t="shared" si="1"/>
        <v>40</v>
      </c>
      <c r="AB128" s="379">
        <f t="shared" si="1"/>
        <v>-46</v>
      </c>
      <c r="AC128" s="379">
        <f t="shared" si="1"/>
        <v>0</v>
      </c>
      <c r="AD128" s="379">
        <f t="shared" si="1"/>
        <v>-3</v>
      </c>
    </row>
    <row r="129" spans="1:30" s="382" customFormat="1" x14ac:dyDescent="0.3">
      <c r="B129" s="382">
        <f>+B127-B108</f>
        <v>11</v>
      </c>
      <c r="C129" s="382">
        <f t="shared" ref="C129:AD129" si="2">+C127-C108</f>
        <v>9</v>
      </c>
      <c r="D129" s="382">
        <f t="shared" si="2"/>
        <v>-3.9999999999992042E-2</v>
      </c>
      <c r="E129" s="382">
        <f t="shared" si="2"/>
        <v>4.0000000000005809E-2</v>
      </c>
      <c r="F129" s="382">
        <f t="shared" si="2"/>
        <v>11</v>
      </c>
      <c r="G129" s="382">
        <f t="shared" si="2"/>
        <v>9</v>
      </c>
      <c r="H129" s="382">
        <f t="shared" si="2"/>
        <v>-3.7427101200691482E-2</v>
      </c>
      <c r="I129" s="382">
        <f t="shared" si="2"/>
        <v>9.2572898799318626E-2</v>
      </c>
      <c r="J129" s="382">
        <f t="shared" si="2"/>
        <v>0</v>
      </c>
      <c r="K129" s="382">
        <f t="shared" si="2"/>
        <v>0</v>
      </c>
      <c r="L129" s="382">
        <f t="shared" si="2"/>
        <v>4.3609022556410082E-3</v>
      </c>
      <c r="M129" s="382">
        <f t="shared" si="2"/>
        <v>0.2743609022556337</v>
      </c>
      <c r="N129" s="382">
        <f t="shared" si="2"/>
        <v>1</v>
      </c>
      <c r="O129" s="382">
        <f t="shared" si="2"/>
        <v>1</v>
      </c>
      <c r="P129" s="382">
        <f t="shared" si="2"/>
        <v>0</v>
      </c>
      <c r="Q129" s="382">
        <f t="shared" si="2"/>
        <v>0</v>
      </c>
      <c r="R129" s="382">
        <f t="shared" si="2"/>
        <v>464</v>
      </c>
      <c r="S129" s="382">
        <f t="shared" si="2"/>
        <v>11820</v>
      </c>
      <c r="T129" s="382">
        <f t="shared" si="2"/>
        <v>-20</v>
      </c>
      <c r="U129" s="382">
        <f t="shared" si="2"/>
        <v>2</v>
      </c>
      <c r="V129" s="382">
        <f t="shared" si="2"/>
        <v>200000</v>
      </c>
      <c r="W129" s="382">
        <f t="shared" si="2"/>
        <v>1</v>
      </c>
      <c r="X129" s="382">
        <f t="shared" si="2"/>
        <v>20000</v>
      </c>
      <c r="Y129" s="382" t="e">
        <f t="shared" si="2"/>
        <v>#VALUE!</v>
      </c>
      <c r="Z129" s="382">
        <f t="shared" si="2"/>
        <v>-1</v>
      </c>
      <c r="AA129" s="382">
        <f t="shared" si="2"/>
        <v>20</v>
      </c>
      <c r="AB129" s="382">
        <f t="shared" si="2"/>
        <v>-2</v>
      </c>
      <c r="AC129" s="382">
        <f t="shared" si="2"/>
        <v>2</v>
      </c>
      <c r="AD129" s="382">
        <f t="shared" si="2"/>
        <v>2</v>
      </c>
    </row>
    <row r="130" spans="1:30" s="271" customFormat="1" x14ac:dyDescent="0.3">
      <c r="A130" s="270"/>
      <c r="D130" s="272"/>
      <c r="E130" s="273"/>
      <c r="H130" s="272"/>
      <c r="I130" s="273"/>
      <c r="L130" s="273"/>
      <c r="M130" s="273"/>
      <c r="X130" s="273"/>
    </row>
    <row r="131" spans="1:30" x14ac:dyDescent="0.3">
      <c r="D131" s="38"/>
      <c r="H131" s="38"/>
    </row>
    <row r="132" spans="1:30" x14ac:dyDescent="0.3">
      <c r="D132" s="38"/>
      <c r="H132" s="38"/>
    </row>
    <row r="133" spans="1:30" x14ac:dyDescent="0.3">
      <c r="D133" s="38"/>
      <c r="H133" s="38"/>
    </row>
    <row r="134" spans="1:30" x14ac:dyDescent="0.3">
      <c r="D134" s="38"/>
      <c r="H134" s="38"/>
    </row>
    <row r="135" spans="1:30" x14ac:dyDescent="0.3">
      <c r="D135" s="38"/>
      <c r="H135" s="38"/>
    </row>
    <row r="136" spans="1:30" x14ac:dyDescent="0.3">
      <c r="D136" s="38"/>
      <c r="H136" s="38"/>
    </row>
    <row r="137" spans="1:30" x14ac:dyDescent="0.3">
      <c r="D137" s="38"/>
      <c r="H137" s="38"/>
    </row>
    <row r="138" spans="1:30" x14ac:dyDescent="0.3">
      <c r="D138" s="38"/>
      <c r="H138" s="38"/>
    </row>
    <row r="139" spans="1:30" x14ac:dyDescent="0.3">
      <c r="D139" s="38"/>
      <c r="H139" s="38"/>
    </row>
    <row r="140" spans="1:30" x14ac:dyDescent="0.3">
      <c r="D140" s="38"/>
      <c r="H140" s="38"/>
    </row>
    <row r="141" spans="1:30" x14ac:dyDescent="0.3">
      <c r="D141" s="38"/>
      <c r="H141" s="38"/>
    </row>
    <row r="142" spans="1:30" x14ac:dyDescent="0.3">
      <c r="D142" s="38"/>
      <c r="H142" s="38"/>
    </row>
    <row r="143" spans="1:30" x14ac:dyDescent="0.3">
      <c r="D143" s="38"/>
      <c r="H143" s="38"/>
    </row>
    <row r="144" spans="1:30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  <c r="H960" s="38"/>
    </row>
    <row r="961" spans="4:8" x14ac:dyDescent="0.3">
      <c r="D961" s="38"/>
      <c r="H961" s="38"/>
    </row>
    <row r="962" spans="4:8" x14ac:dyDescent="0.3">
      <c r="D962" s="38"/>
      <c r="H962" s="38"/>
    </row>
    <row r="963" spans="4:8" x14ac:dyDescent="0.3">
      <c r="D963" s="38"/>
      <c r="H963" s="38"/>
    </row>
    <row r="964" spans="4:8" x14ac:dyDescent="0.3">
      <c r="D964" s="38"/>
      <c r="H964" s="38"/>
    </row>
    <row r="965" spans="4:8" x14ac:dyDescent="0.3">
      <c r="D965" s="38"/>
      <c r="H965" s="38"/>
    </row>
    <row r="966" spans="4:8" x14ac:dyDescent="0.3">
      <c r="D966" s="38"/>
      <c r="H966" s="38"/>
    </row>
    <row r="967" spans="4:8" x14ac:dyDescent="0.3">
      <c r="D967" s="38"/>
    </row>
    <row r="968" spans="4:8" x14ac:dyDescent="0.3">
      <c r="D968" s="38"/>
    </row>
    <row r="969" spans="4:8" x14ac:dyDescent="0.3">
      <c r="D969" s="38"/>
    </row>
    <row r="970" spans="4:8" x14ac:dyDescent="0.3">
      <c r="D970" s="38"/>
    </row>
    <row r="971" spans="4:8" x14ac:dyDescent="0.3">
      <c r="D971" s="38"/>
    </row>
    <row r="972" spans="4:8" x14ac:dyDescent="0.3">
      <c r="D972" s="38"/>
    </row>
    <row r="973" spans="4:8" x14ac:dyDescent="0.3">
      <c r="D973" s="38"/>
    </row>
    <row r="974" spans="4:8" x14ac:dyDescent="0.3">
      <c r="D974" s="38"/>
    </row>
    <row r="975" spans="4:8" x14ac:dyDescent="0.3">
      <c r="D975" s="38"/>
    </row>
    <row r="976" spans="4:8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  <row r="1039" spans="4:4" x14ac:dyDescent="0.3">
      <c r="D1039" s="38"/>
    </row>
    <row r="1040" spans="4:4" x14ac:dyDescent="0.3">
      <c r="D1040" s="38"/>
    </row>
    <row r="1041" spans="4:4" x14ac:dyDescent="0.3">
      <c r="D1041" s="38"/>
    </row>
    <row r="1042" spans="4:4" x14ac:dyDescent="0.3">
      <c r="D1042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8"/>
  <sheetViews>
    <sheetView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AI134" sqref="AI134"/>
    </sheetView>
  </sheetViews>
  <sheetFormatPr defaultColWidth="9" defaultRowHeight="16.2" x14ac:dyDescent="0.3"/>
  <cols>
    <col min="1" max="1" width="17.109375" style="153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76" t="s">
        <v>1238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6"/>
      <c r="AH1" s="476"/>
      <c r="AI1" s="476"/>
      <c r="AJ1" s="47"/>
      <c r="AK1" s="47"/>
    </row>
    <row r="2" spans="1:37" s="46" customFormat="1" ht="19.5" customHeight="1" thickBot="1" x14ac:dyDescent="0.35">
      <c r="A2" s="154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77" t="s">
        <v>18</v>
      </c>
      <c r="B3" s="480" t="s">
        <v>19</v>
      </c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1" t="s">
        <v>20</v>
      </c>
      <c r="N3" s="480"/>
      <c r="O3" s="480"/>
      <c r="P3" s="480"/>
      <c r="Q3" s="480"/>
      <c r="R3" s="480"/>
      <c r="S3" s="480"/>
      <c r="T3" s="482"/>
      <c r="U3" s="481" t="s">
        <v>21</v>
      </c>
      <c r="V3" s="480"/>
      <c r="W3" s="480"/>
      <c r="X3" s="482"/>
      <c r="Y3" s="480" t="s">
        <v>22</v>
      </c>
      <c r="Z3" s="480"/>
      <c r="AA3" s="480"/>
      <c r="AB3" s="480"/>
      <c r="AC3" s="482"/>
      <c r="AD3" s="502" t="s">
        <v>23</v>
      </c>
      <c r="AE3" s="503"/>
      <c r="AF3" s="503"/>
      <c r="AG3" s="503"/>
      <c r="AH3" s="503"/>
      <c r="AI3" s="503"/>
      <c r="AJ3" s="503"/>
      <c r="AK3" s="495" t="s">
        <v>24</v>
      </c>
    </row>
    <row r="4" spans="1:37" s="32" customFormat="1" ht="21.75" hidden="1" customHeight="1" x14ac:dyDescent="0.3">
      <c r="A4" s="478"/>
      <c r="B4" s="486" t="s">
        <v>25</v>
      </c>
      <c r="C4" s="486" t="s">
        <v>26</v>
      </c>
      <c r="D4" s="486" t="s">
        <v>27</v>
      </c>
      <c r="E4" s="486" t="s">
        <v>28</v>
      </c>
      <c r="F4" s="483" t="s">
        <v>29</v>
      </c>
      <c r="G4" s="483" t="s">
        <v>30</v>
      </c>
      <c r="H4" s="483" t="s">
        <v>31</v>
      </c>
      <c r="I4" s="486" t="s">
        <v>32</v>
      </c>
      <c r="J4" s="483" t="s">
        <v>33</v>
      </c>
      <c r="K4" s="489" t="s">
        <v>587</v>
      </c>
      <c r="L4" s="483" t="s">
        <v>41</v>
      </c>
      <c r="M4" s="483" t="s">
        <v>35</v>
      </c>
      <c r="N4" s="486" t="s">
        <v>36</v>
      </c>
      <c r="O4" s="486" t="s">
        <v>37</v>
      </c>
      <c r="P4" s="489" t="s">
        <v>649</v>
      </c>
      <c r="Q4" s="486" t="s">
        <v>40</v>
      </c>
      <c r="R4" s="486" t="s">
        <v>38</v>
      </c>
      <c r="S4" s="486" t="s">
        <v>39</v>
      </c>
      <c r="T4" s="486" t="s">
        <v>41</v>
      </c>
      <c r="U4" s="499" t="s">
        <v>580</v>
      </c>
      <c r="V4" s="492" t="s">
        <v>581</v>
      </c>
      <c r="W4" s="510" t="s">
        <v>42</v>
      </c>
      <c r="X4" s="511"/>
      <c r="Y4" s="498" t="s">
        <v>43</v>
      </c>
      <c r="Z4" s="486" t="s">
        <v>44</v>
      </c>
      <c r="AA4" s="499" t="s">
        <v>582</v>
      </c>
      <c r="AB4" s="486" t="s">
        <v>45</v>
      </c>
      <c r="AC4" s="486" t="s">
        <v>46</v>
      </c>
      <c r="AD4" s="486" t="s">
        <v>47</v>
      </c>
      <c r="AE4" s="486" t="s">
        <v>48</v>
      </c>
      <c r="AF4" s="486" t="s">
        <v>49</v>
      </c>
      <c r="AG4" s="499" t="s">
        <v>583</v>
      </c>
      <c r="AH4" s="499" t="s">
        <v>584</v>
      </c>
      <c r="AI4" s="486" t="s">
        <v>50</v>
      </c>
      <c r="AJ4" s="486" t="s">
        <v>41</v>
      </c>
      <c r="AK4" s="496"/>
    </row>
    <row r="5" spans="1:37" s="32" customFormat="1" ht="21.75" hidden="1" customHeight="1" x14ac:dyDescent="0.3">
      <c r="A5" s="478"/>
      <c r="B5" s="487"/>
      <c r="C5" s="487"/>
      <c r="D5" s="487"/>
      <c r="E5" s="487"/>
      <c r="F5" s="484"/>
      <c r="G5" s="484"/>
      <c r="H5" s="484"/>
      <c r="I5" s="487"/>
      <c r="J5" s="484"/>
      <c r="K5" s="490"/>
      <c r="L5" s="484"/>
      <c r="M5" s="484"/>
      <c r="N5" s="487"/>
      <c r="O5" s="487"/>
      <c r="P5" s="490"/>
      <c r="Q5" s="487"/>
      <c r="R5" s="487"/>
      <c r="S5" s="487"/>
      <c r="T5" s="487"/>
      <c r="U5" s="500"/>
      <c r="V5" s="493"/>
      <c r="W5" s="496" t="s">
        <v>51</v>
      </c>
      <c r="X5" s="484" t="s">
        <v>52</v>
      </c>
      <c r="Y5" s="472"/>
      <c r="Z5" s="487"/>
      <c r="AA5" s="500"/>
      <c r="AB5" s="487"/>
      <c r="AC5" s="487"/>
      <c r="AD5" s="487"/>
      <c r="AE5" s="487"/>
      <c r="AF5" s="487"/>
      <c r="AG5" s="500"/>
      <c r="AH5" s="500"/>
      <c r="AI5" s="487"/>
      <c r="AJ5" s="487"/>
      <c r="AK5" s="496"/>
    </row>
    <row r="6" spans="1:37" s="53" customFormat="1" ht="28.2" hidden="1" customHeight="1" thickBot="1" x14ac:dyDescent="0.35">
      <c r="A6" s="479"/>
      <c r="B6" s="488"/>
      <c r="C6" s="488"/>
      <c r="D6" s="488"/>
      <c r="E6" s="488"/>
      <c r="F6" s="485"/>
      <c r="G6" s="485"/>
      <c r="H6" s="485"/>
      <c r="I6" s="488"/>
      <c r="J6" s="485"/>
      <c r="K6" s="491"/>
      <c r="L6" s="485"/>
      <c r="M6" s="485"/>
      <c r="N6" s="488"/>
      <c r="O6" s="488"/>
      <c r="P6" s="491"/>
      <c r="Q6" s="488"/>
      <c r="R6" s="488"/>
      <c r="S6" s="488"/>
      <c r="T6" s="488"/>
      <c r="U6" s="501"/>
      <c r="V6" s="494"/>
      <c r="W6" s="497"/>
      <c r="X6" s="485"/>
      <c r="Y6" s="473"/>
      <c r="Z6" s="488"/>
      <c r="AA6" s="501"/>
      <c r="AB6" s="488"/>
      <c r="AC6" s="488"/>
      <c r="AD6" s="488"/>
      <c r="AE6" s="488"/>
      <c r="AF6" s="488"/>
      <c r="AG6" s="501"/>
      <c r="AH6" s="501"/>
      <c r="AI6" s="488"/>
      <c r="AJ6" s="488"/>
      <c r="AK6" s="497"/>
    </row>
    <row r="7" spans="1:37" ht="19.5" hidden="1" customHeight="1" x14ac:dyDescent="0.3">
      <c r="A7" s="188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8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8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8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8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8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8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8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8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8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8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8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8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8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8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8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8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8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8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8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8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8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8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8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8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8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8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8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8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8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8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8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8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8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8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8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8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8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8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8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8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8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8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8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8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8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8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8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77" t="s">
        <v>1001</v>
      </c>
      <c r="B55" s="480" t="s">
        <v>588</v>
      </c>
      <c r="C55" s="480"/>
      <c r="D55" s="480"/>
      <c r="E55" s="480"/>
      <c r="F55" s="480"/>
      <c r="G55" s="480"/>
      <c r="H55" s="480"/>
      <c r="I55" s="480"/>
      <c r="J55" s="480"/>
      <c r="K55" s="480"/>
      <c r="L55" s="480"/>
      <c r="M55" s="481" t="s">
        <v>20</v>
      </c>
      <c r="N55" s="480"/>
      <c r="O55" s="480"/>
      <c r="P55" s="480"/>
      <c r="Q55" s="480"/>
      <c r="R55" s="480"/>
      <c r="S55" s="480"/>
      <c r="T55" s="482"/>
      <c r="U55" s="481" t="s">
        <v>589</v>
      </c>
      <c r="V55" s="480"/>
      <c r="W55" s="480"/>
      <c r="X55" s="482"/>
      <c r="Y55" s="480" t="s">
        <v>590</v>
      </c>
      <c r="Z55" s="480"/>
      <c r="AA55" s="480"/>
      <c r="AB55" s="480"/>
      <c r="AC55" s="482"/>
      <c r="AD55" s="502" t="s">
        <v>23</v>
      </c>
      <c r="AE55" s="503"/>
      <c r="AF55" s="503"/>
      <c r="AG55" s="503"/>
      <c r="AH55" s="503"/>
      <c r="AI55" s="503"/>
      <c r="AJ55" s="503"/>
      <c r="AK55" s="495" t="s">
        <v>591</v>
      </c>
    </row>
    <row r="56" spans="1:40" s="32" customFormat="1" ht="21.75" hidden="1" customHeight="1" x14ac:dyDescent="0.3">
      <c r="A56" s="478"/>
      <c r="B56" s="486" t="s">
        <v>25</v>
      </c>
      <c r="C56" s="486" t="s">
        <v>592</v>
      </c>
      <c r="D56" s="486" t="s">
        <v>593</v>
      </c>
      <c r="E56" s="486" t="s">
        <v>594</v>
      </c>
      <c r="F56" s="483" t="s">
        <v>595</v>
      </c>
      <c r="G56" s="483" t="s">
        <v>30</v>
      </c>
      <c r="H56" s="483" t="s">
        <v>596</v>
      </c>
      <c r="I56" s="486" t="s">
        <v>32</v>
      </c>
      <c r="J56" s="483" t="s">
        <v>597</v>
      </c>
      <c r="K56" s="486" t="s">
        <v>587</v>
      </c>
      <c r="L56" s="483" t="s">
        <v>41</v>
      </c>
      <c r="M56" s="483" t="s">
        <v>35</v>
      </c>
      <c r="N56" s="486" t="s">
        <v>598</v>
      </c>
      <c r="O56" s="486" t="s">
        <v>599</v>
      </c>
      <c r="P56" s="513" t="s">
        <v>600</v>
      </c>
      <c r="Q56" s="498"/>
      <c r="R56" s="486" t="s">
        <v>601</v>
      </c>
      <c r="S56" s="486" t="s">
        <v>602</v>
      </c>
      <c r="T56" s="486" t="s">
        <v>41</v>
      </c>
      <c r="U56" s="504" t="s">
        <v>580</v>
      </c>
      <c r="V56" s="504" t="s">
        <v>581</v>
      </c>
      <c r="W56" s="510" t="s">
        <v>42</v>
      </c>
      <c r="X56" s="511"/>
      <c r="Y56" s="498" t="s">
        <v>603</v>
      </c>
      <c r="Z56" s="486" t="s">
        <v>604</v>
      </c>
      <c r="AA56" s="504" t="s">
        <v>582</v>
      </c>
      <c r="AB56" s="486" t="s">
        <v>605</v>
      </c>
      <c r="AC56" s="486" t="s">
        <v>606</v>
      </c>
      <c r="AD56" s="486" t="s">
        <v>607</v>
      </c>
      <c r="AE56" s="486" t="s">
        <v>608</v>
      </c>
      <c r="AF56" s="486" t="s">
        <v>609</v>
      </c>
      <c r="AG56" s="504" t="s">
        <v>583</v>
      </c>
      <c r="AH56" s="504" t="s">
        <v>584</v>
      </c>
      <c r="AI56" s="486" t="s">
        <v>610</v>
      </c>
      <c r="AJ56" s="486" t="s">
        <v>41</v>
      </c>
      <c r="AK56" s="496"/>
    </row>
    <row r="57" spans="1:40" s="32" customFormat="1" ht="21.75" hidden="1" customHeight="1" x14ac:dyDescent="0.3">
      <c r="A57" s="478"/>
      <c r="B57" s="487"/>
      <c r="C57" s="487"/>
      <c r="D57" s="487"/>
      <c r="E57" s="487"/>
      <c r="F57" s="484"/>
      <c r="G57" s="484"/>
      <c r="H57" s="484"/>
      <c r="I57" s="487"/>
      <c r="J57" s="484"/>
      <c r="K57" s="487"/>
      <c r="L57" s="484"/>
      <c r="M57" s="484"/>
      <c r="N57" s="487"/>
      <c r="O57" s="487"/>
      <c r="P57" s="496"/>
      <c r="Q57" s="472"/>
      <c r="R57" s="487"/>
      <c r="S57" s="487"/>
      <c r="T57" s="487"/>
      <c r="U57" s="505"/>
      <c r="V57" s="505"/>
      <c r="W57" s="496" t="s">
        <v>611</v>
      </c>
      <c r="X57" s="484" t="s">
        <v>52</v>
      </c>
      <c r="Y57" s="472"/>
      <c r="Z57" s="487"/>
      <c r="AA57" s="505"/>
      <c r="AB57" s="487"/>
      <c r="AC57" s="487"/>
      <c r="AD57" s="487"/>
      <c r="AE57" s="487"/>
      <c r="AF57" s="487"/>
      <c r="AG57" s="505"/>
      <c r="AH57" s="505"/>
      <c r="AI57" s="487"/>
      <c r="AJ57" s="487"/>
      <c r="AK57" s="496"/>
    </row>
    <row r="58" spans="1:40" s="53" customFormat="1" ht="28.2" hidden="1" customHeight="1" thickBot="1" x14ac:dyDescent="0.35">
      <c r="A58" s="479"/>
      <c r="B58" s="488"/>
      <c r="C58" s="488"/>
      <c r="D58" s="488"/>
      <c r="E58" s="488"/>
      <c r="F58" s="485"/>
      <c r="G58" s="485"/>
      <c r="H58" s="485"/>
      <c r="I58" s="488"/>
      <c r="J58" s="485"/>
      <c r="K58" s="488"/>
      <c r="L58" s="485"/>
      <c r="M58" s="485"/>
      <c r="N58" s="488"/>
      <c r="O58" s="488"/>
      <c r="P58" s="497"/>
      <c r="Q58" s="473"/>
      <c r="R58" s="488"/>
      <c r="S58" s="488"/>
      <c r="T58" s="488"/>
      <c r="U58" s="506"/>
      <c r="V58" s="506"/>
      <c r="W58" s="497"/>
      <c r="X58" s="485"/>
      <c r="Y58" s="473"/>
      <c r="Z58" s="488"/>
      <c r="AA58" s="506"/>
      <c r="AB58" s="488"/>
      <c r="AC58" s="488"/>
      <c r="AD58" s="488"/>
      <c r="AE58" s="488"/>
      <c r="AF58" s="488"/>
      <c r="AG58" s="506"/>
      <c r="AH58" s="506"/>
      <c r="AI58" s="488"/>
      <c r="AJ58" s="488"/>
      <c r="AK58" s="497"/>
    </row>
    <row r="59" spans="1:40" ht="19.2" hidden="1" customHeight="1" x14ac:dyDescent="0.3">
      <c r="A59" s="188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512">
        <v>200</v>
      </c>
      <c r="Q59" s="51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8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507">
        <v>204</v>
      </c>
      <c r="Q60" s="507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8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507">
        <v>199</v>
      </c>
      <c r="Q61" s="508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8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507">
        <v>176</v>
      </c>
      <c r="Q62" s="509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8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8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8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8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8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8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8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8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8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8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8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8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8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8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8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8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8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8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8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8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6" customFormat="1" ht="17.25" customHeight="1" x14ac:dyDescent="0.3">
      <c r="A83" s="516" t="s">
        <v>1003</v>
      </c>
      <c r="B83" s="519" t="s">
        <v>903</v>
      </c>
      <c r="C83" s="520"/>
      <c r="D83" s="520"/>
      <c r="E83" s="520"/>
      <c r="F83" s="520"/>
      <c r="G83" s="520"/>
      <c r="H83" s="520"/>
      <c r="I83" s="520"/>
      <c r="J83" s="520"/>
      <c r="K83" s="520"/>
      <c r="L83" s="520"/>
      <c r="M83" s="520" t="s">
        <v>904</v>
      </c>
      <c r="N83" s="520"/>
      <c r="O83" s="520"/>
      <c r="P83" s="520"/>
      <c r="Q83" s="520"/>
      <c r="R83" s="520"/>
      <c r="S83" s="520"/>
      <c r="T83" s="520"/>
      <c r="U83" s="520" t="s">
        <v>905</v>
      </c>
      <c r="V83" s="520"/>
      <c r="W83" s="520"/>
      <c r="X83" s="520"/>
      <c r="Y83" s="521" t="s">
        <v>906</v>
      </c>
      <c r="Z83" s="521"/>
      <c r="AA83" s="521"/>
      <c r="AB83" s="521"/>
      <c r="AC83" s="521"/>
      <c r="AD83" s="520" t="s">
        <v>907</v>
      </c>
      <c r="AE83" s="520"/>
      <c r="AF83" s="520"/>
      <c r="AG83" s="520"/>
      <c r="AH83" s="520"/>
      <c r="AI83" s="520"/>
      <c r="AJ83" s="520"/>
      <c r="AK83" s="524" t="s">
        <v>908</v>
      </c>
    </row>
    <row r="84" spans="1:73" s="186" customFormat="1" ht="16.5" customHeight="1" x14ac:dyDescent="0.3">
      <c r="A84" s="517"/>
      <c r="B84" s="527" t="s">
        <v>909</v>
      </c>
      <c r="C84" s="514" t="s">
        <v>910</v>
      </c>
      <c r="D84" s="514" t="s">
        <v>911</v>
      </c>
      <c r="E84" s="514" t="s">
        <v>912</v>
      </c>
      <c r="F84" s="514" t="s">
        <v>913</v>
      </c>
      <c r="G84" s="514" t="s">
        <v>914</v>
      </c>
      <c r="H84" s="514" t="s">
        <v>915</v>
      </c>
      <c r="I84" s="514" t="s">
        <v>916</v>
      </c>
      <c r="J84" s="514" t="s">
        <v>917</v>
      </c>
      <c r="K84" s="514" t="s">
        <v>918</v>
      </c>
      <c r="L84" s="514" t="s">
        <v>719</v>
      </c>
      <c r="M84" s="514" t="s">
        <v>919</v>
      </c>
      <c r="N84" s="514" t="s">
        <v>920</v>
      </c>
      <c r="O84" s="514" t="s">
        <v>921</v>
      </c>
      <c r="P84" s="522" t="s">
        <v>922</v>
      </c>
      <c r="Q84" s="514" t="s">
        <v>923</v>
      </c>
      <c r="R84" s="514" t="s">
        <v>924</v>
      </c>
      <c r="S84" s="514" t="s">
        <v>925</v>
      </c>
      <c r="T84" s="514" t="s">
        <v>719</v>
      </c>
      <c r="U84" s="514" t="s">
        <v>580</v>
      </c>
      <c r="V84" s="514" t="s">
        <v>581</v>
      </c>
      <c r="W84" s="514" t="s">
        <v>926</v>
      </c>
      <c r="X84" s="514"/>
      <c r="Y84" s="514" t="s">
        <v>927</v>
      </c>
      <c r="Z84" s="514" t="s">
        <v>928</v>
      </c>
      <c r="AA84" s="514" t="s">
        <v>582</v>
      </c>
      <c r="AB84" s="514" t="s">
        <v>929</v>
      </c>
      <c r="AC84" s="514" t="s">
        <v>930</v>
      </c>
      <c r="AD84" s="514" t="s">
        <v>931</v>
      </c>
      <c r="AE84" s="514" t="s">
        <v>932</v>
      </c>
      <c r="AF84" s="514" t="s">
        <v>933</v>
      </c>
      <c r="AG84" s="514" t="s">
        <v>583</v>
      </c>
      <c r="AH84" s="514" t="s">
        <v>934</v>
      </c>
      <c r="AI84" s="514" t="s">
        <v>935</v>
      </c>
      <c r="AJ84" s="514" t="s">
        <v>719</v>
      </c>
      <c r="AK84" s="525"/>
    </row>
    <row r="85" spans="1:73" s="186" customFormat="1" ht="60.6" customHeight="1" thickBot="1" x14ac:dyDescent="0.35">
      <c r="A85" s="518"/>
      <c r="B85" s="528"/>
      <c r="C85" s="515"/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23"/>
      <c r="Q85" s="515"/>
      <c r="R85" s="515"/>
      <c r="S85" s="515"/>
      <c r="T85" s="515"/>
      <c r="U85" s="515"/>
      <c r="V85" s="515"/>
      <c r="W85" s="147" t="s">
        <v>936</v>
      </c>
      <c r="X85" s="187" t="s">
        <v>937</v>
      </c>
      <c r="Y85" s="515"/>
      <c r="Z85" s="515"/>
      <c r="AA85" s="515"/>
      <c r="AB85" s="515"/>
      <c r="AC85" s="515"/>
      <c r="AD85" s="515"/>
      <c r="AE85" s="515"/>
      <c r="AF85" s="515"/>
      <c r="AG85" s="515"/>
      <c r="AH85" s="515"/>
      <c r="AI85" s="515"/>
      <c r="AJ85" s="515"/>
      <c r="AK85" s="526"/>
    </row>
    <row r="86" spans="1:73" ht="19.2" hidden="1" customHeight="1" x14ac:dyDescent="0.3">
      <c r="A86" s="188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8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8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8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8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8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8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8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8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8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8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8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 x14ac:dyDescent="0.3">
      <c r="A98" s="188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 x14ac:dyDescent="0.3">
      <c r="A99" s="188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5">
        <v>8</v>
      </c>
      <c r="Q99" s="145">
        <v>268</v>
      </c>
      <c r="R99" s="145">
        <v>189</v>
      </c>
      <c r="S99" s="145">
        <v>12</v>
      </c>
      <c r="T99" s="145">
        <v>74</v>
      </c>
      <c r="U99" s="145">
        <v>145</v>
      </c>
      <c r="V99" s="145">
        <v>167</v>
      </c>
      <c r="W99" s="145">
        <v>135</v>
      </c>
      <c r="X99" s="145">
        <v>29</v>
      </c>
      <c r="Y99" s="14">
        <v>311</v>
      </c>
      <c r="Z99" s="14">
        <v>111</v>
      </c>
      <c r="AA99" s="145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5"/>
      <c r="AT99" s="145"/>
      <c r="AU99" s="145"/>
      <c r="AV99" s="145"/>
      <c r="AW99" s="145"/>
      <c r="AX99" s="145"/>
      <c r="AY99" s="14"/>
      <c r="AZ99" s="14"/>
      <c r="BA99" s="145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 x14ac:dyDescent="0.3">
      <c r="A100" s="188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6">
        <v>6</v>
      </c>
      <c r="Q100" s="146">
        <v>328</v>
      </c>
      <c r="R100" s="146">
        <v>242</v>
      </c>
      <c r="S100" s="146">
        <v>18</v>
      </c>
      <c r="T100" s="146">
        <v>90</v>
      </c>
      <c r="U100" s="146">
        <v>160</v>
      </c>
      <c r="V100" s="146">
        <v>191</v>
      </c>
      <c r="W100" s="146">
        <v>153</v>
      </c>
      <c r="X100" s="146">
        <v>38</v>
      </c>
      <c r="Y100" s="14">
        <v>296</v>
      </c>
      <c r="Z100" s="14">
        <v>118</v>
      </c>
      <c r="AA100" s="146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6"/>
      <c r="AT100" s="146"/>
      <c r="AU100" s="146"/>
      <c r="AV100" s="146"/>
      <c r="AW100" s="146"/>
      <c r="AX100" s="146"/>
      <c r="AY100" s="14"/>
      <c r="AZ100" s="14"/>
      <c r="BA100" s="146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88" t="s">
        <v>1573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8">
        <v>4</v>
      </c>
      <c r="Q101" s="268">
        <v>310</v>
      </c>
      <c r="R101" s="268">
        <v>250</v>
      </c>
      <c r="S101" s="268">
        <v>11</v>
      </c>
      <c r="T101" s="268">
        <v>83</v>
      </c>
      <c r="U101" s="268">
        <v>136</v>
      </c>
      <c r="V101" s="268">
        <v>156</v>
      </c>
      <c r="W101" s="268">
        <v>121</v>
      </c>
      <c r="X101" s="268">
        <v>35</v>
      </c>
      <c r="Y101" s="14">
        <v>301</v>
      </c>
      <c r="Z101" s="14">
        <v>85</v>
      </c>
      <c r="AA101" s="268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8"/>
      <c r="AT101" s="268"/>
      <c r="AU101" s="268"/>
      <c r="AV101" s="268"/>
      <c r="AW101" s="268"/>
      <c r="AX101" s="268"/>
      <c r="AY101" s="14"/>
      <c r="AZ101" s="14"/>
      <c r="BA101" s="268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8" t="s">
        <v>1582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98">
        <v>7</v>
      </c>
      <c r="Q102" s="298">
        <v>309</v>
      </c>
      <c r="R102" s="298">
        <v>248</v>
      </c>
      <c r="S102" s="298">
        <v>15</v>
      </c>
      <c r="T102" s="298">
        <v>67</v>
      </c>
      <c r="U102" s="298">
        <v>103</v>
      </c>
      <c r="V102" s="298">
        <v>122</v>
      </c>
      <c r="W102" s="298">
        <v>98</v>
      </c>
      <c r="X102" s="298">
        <v>24</v>
      </c>
      <c r="Y102" s="14">
        <v>341</v>
      </c>
      <c r="Z102" s="14">
        <v>122</v>
      </c>
      <c r="AA102" s="29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98"/>
      <c r="AT102" s="298"/>
      <c r="AU102" s="298"/>
      <c r="AV102" s="298"/>
      <c r="AW102" s="298"/>
      <c r="AX102" s="298"/>
      <c r="AY102" s="14"/>
      <c r="AZ102" s="14"/>
      <c r="BA102" s="29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8" t="s">
        <v>1593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318">
        <v>11</v>
      </c>
      <c r="Q103" s="318">
        <v>284</v>
      </c>
      <c r="R103" s="318">
        <v>197</v>
      </c>
      <c r="S103" s="318">
        <v>10</v>
      </c>
      <c r="T103" s="318">
        <v>90</v>
      </c>
      <c r="U103" s="318">
        <v>114</v>
      </c>
      <c r="V103" s="318">
        <v>132</v>
      </c>
      <c r="W103" s="318">
        <v>99</v>
      </c>
      <c r="X103" s="318">
        <v>33</v>
      </c>
      <c r="Y103" s="14">
        <v>359</v>
      </c>
      <c r="Z103" s="14">
        <v>103</v>
      </c>
      <c r="AA103" s="318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318"/>
      <c r="AT103" s="318"/>
      <c r="AU103" s="318"/>
      <c r="AV103" s="318"/>
      <c r="AW103" s="318"/>
      <c r="AX103" s="318"/>
      <c r="AY103" s="14"/>
      <c r="AZ103" s="14"/>
      <c r="BA103" s="318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8" t="s">
        <v>1614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327">
        <v>6</v>
      </c>
      <c r="Q104" s="327">
        <v>263</v>
      </c>
      <c r="R104" s="327">
        <v>224</v>
      </c>
      <c r="S104" s="327">
        <v>14</v>
      </c>
      <c r="T104" s="327">
        <v>61</v>
      </c>
      <c r="U104" s="327">
        <v>145</v>
      </c>
      <c r="V104" s="327">
        <v>163</v>
      </c>
      <c r="W104" s="327">
        <v>134</v>
      </c>
      <c r="X104" s="327">
        <v>29</v>
      </c>
      <c r="Y104" s="14">
        <v>352</v>
      </c>
      <c r="Z104" s="14">
        <v>78</v>
      </c>
      <c r="AA104" s="327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327"/>
      <c r="AT104" s="327"/>
      <c r="AU104" s="327"/>
      <c r="AV104" s="327"/>
      <c r="AW104" s="327"/>
      <c r="AX104" s="327"/>
      <c r="AY104" s="14"/>
      <c r="AZ104" s="14"/>
      <c r="BA104" s="327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8" t="s">
        <v>1623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40">
        <v>8</v>
      </c>
      <c r="Q105" s="340">
        <v>346</v>
      </c>
      <c r="R105" s="340">
        <v>245</v>
      </c>
      <c r="S105" s="340">
        <v>14</v>
      </c>
      <c r="T105" s="340">
        <v>65</v>
      </c>
      <c r="U105" s="340">
        <v>113</v>
      </c>
      <c r="V105" s="340">
        <v>136</v>
      </c>
      <c r="W105" s="340">
        <v>102</v>
      </c>
      <c r="X105" s="340">
        <v>34</v>
      </c>
      <c r="Y105" s="14">
        <v>385</v>
      </c>
      <c r="Z105" s="14">
        <v>114</v>
      </c>
      <c r="AA105" s="340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40"/>
      <c r="AT105" s="340"/>
      <c r="AU105" s="340"/>
      <c r="AV105" s="340"/>
      <c r="AW105" s="340"/>
      <c r="AX105" s="340"/>
      <c r="AY105" s="14"/>
      <c r="AZ105" s="14"/>
      <c r="BA105" s="340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8" t="s">
        <v>1627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55">
        <v>6</v>
      </c>
      <c r="Q106" s="355">
        <v>305</v>
      </c>
      <c r="R106" s="355">
        <v>241</v>
      </c>
      <c r="S106" s="355">
        <v>14</v>
      </c>
      <c r="T106" s="355">
        <v>75</v>
      </c>
      <c r="U106" s="355">
        <v>121</v>
      </c>
      <c r="V106" s="355">
        <v>138</v>
      </c>
      <c r="W106" s="355">
        <v>108</v>
      </c>
      <c r="X106" s="355">
        <v>30</v>
      </c>
      <c r="Y106" s="14">
        <v>302</v>
      </c>
      <c r="Z106" s="14">
        <v>59</v>
      </c>
      <c r="AA106" s="355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55"/>
      <c r="AT106" s="355"/>
      <c r="AU106" s="355"/>
      <c r="AV106" s="355"/>
      <c r="AW106" s="355"/>
      <c r="AX106" s="355"/>
      <c r="AY106" s="14"/>
      <c r="AZ106" s="14"/>
      <c r="BA106" s="355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8" t="s">
        <v>1629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67">
        <v>6</v>
      </c>
      <c r="Q107" s="367">
        <v>309</v>
      </c>
      <c r="R107" s="367">
        <v>271</v>
      </c>
      <c r="S107" s="367">
        <v>16</v>
      </c>
      <c r="T107" s="367">
        <v>78</v>
      </c>
      <c r="U107" s="367">
        <v>119</v>
      </c>
      <c r="V107" s="367">
        <v>144</v>
      </c>
      <c r="W107" s="367">
        <v>96</v>
      </c>
      <c r="X107" s="367">
        <v>109</v>
      </c>
      <c r="Y107" s="14">
        <v>339</v>
      </c>
      <c r="Z107" s="14">
        <v>85</v>
      </c>
      <c r="AA107" s="367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67"/>
      <c r="AT107" s="367"/>
      <c r="AU107" s="367"/>
      <c r="AV107" s="367"/>
      <c r="AW107" s="367"/>
      <c r="AX107" s="367"/>
      <c r="AY107" s="14"/>
      <c r="AZ107" s="14"/>
      <c r="BA107" s="367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8" t="s">
        <v>1630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67">
        <v>3</v>
      </c>
      <c r="Q108" s="367">
        <v>351</v>
      </c>
      <c r="R108" s="367">
        <v>253</v>
      </c>
      <c r="S108" s="367">
        <v>17</v>
      </c>
      <c r="T108" s="367">
        <v>79</v>
      </c>
      <c r="U108" s="367">
        <v>118</v>
      </c>
      <c r="V108" s="367">
        <v>134</v>
      </c>
      <c r="W108" s="367">
        <v>35</v>
      </c>
      <c r="X108" s="367">
        <v>93</v>
      </c>
      <c r="Y108" s="14">
        <v>298</v>
      </c>
      <c r="Z108" s="14">
        <v>101</v>
      </c>
      <c r="AA108" s="367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57"/>
      <c r="AT108" s="357"/>
      <c r="AU108" s="357"/>
      <c r="AV108" s="357"/>
      <c r="AW108" s="357"/>
      <c r="AX108" s="357"/>
      <c r="AY108" s="14"/>
      <c r="AZ108" s="14"/>
      <c r="BA108" s="357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8" t="s">
        <v>1640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75">
        <v>5</v>
      </c>
      <c r="Q109" s="375">
        <v>310</v>
      </c>
      <c r="R109" s="375">
        <v>237</v>
      </c>
      <c r="S109" s="375">
        <v>15</v>
      </c>
      <c r="T109" s="375">
        <v>70</v>
      </c>
      <c r="U109" s="375">
        <v>148</v>
      </c>
      <c r="V109" s="375">
        <v>188</v>
      </c>
      <c r="W109" s="375">
        <v>148</v>
      </c>
      <c r="X109" s="375">
        <v>40</v>
      </c>
      <c r="Y109" s="14">
        <v>312</v>
      </c>
      <c r="Z109" s="14">
        <v>87</v>
      </c>
      <c r="AA109" s="375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75"/>
      <c r="AT109" s="375"/>
      <c r="AU109" s="375"/>
      <c r="AV109" s="375"/>
      <c r="AW109" s="375"/>
      <c r="AX109" s="375"/>
      <c r="AY109" s="14"/>
      <c r="AZ109" s="14"/>
      <c r="BA109" s="375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8" t="s">
        <v>1642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76">
        <v>9</v>
      </c>
      <c r="Q110" s="376">
        <v>357</v>
      </c>
      <c r="R110" s="376">
        <v>258</v>
      </c>
      <c r="S110" s="376">
        <v>21</v>
      </c>
      <c r="T110" s="376">
        <v>75</v>
      </c>
      <c r="U110" s="376">
        <v>136</v>
      </c>
      <c r="V110" s="376">
        <v>163</v>
      </c>
      <c r="W110" s="376">
        <v>127</v>
      </c>
      <c r="X110" s="376">
        <v>36</v>
      </c>
      <c r="Y110" s="14">
        <v>363</v>
      </c>
      <c r="Z110" s="14">
        <v>109</v>
      </c>
      <c r="AA110" s="376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76"/>
      <c r="AT110" s="376"/>
      <c r="AU110" s="376"/>
      <c r="AV110" s="376"/>
      <c r="AW110" s="376"/>
      <c r="AX110" s="376"/>
      <c r="AY110" s="14"/>
      <c r="AZ110" s="14"/>
      <c r="BA110" s="376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88" t="s">
        <v>1649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77">
        <v>3</v>
      </c>
      <c r="Q111" s="377">
        <v>263</v>
      </c>
      <c r="R111" s="377">
        <v>184</v>
      </c>
      <c r="S111" s="377">
        <v>15</v>
      </c>
      <c r="T111" s="377">
        <v>80</v>
      </c>
      <c r="U111" s="377">
        <v>152</v>
      </c>
      <c r="V111" s="377">
        <v>174</v>
      </c>
      <c r="W111" s="377">
        <v>136</v>
      </c>
      <c r="X111" s="377">
        <v>38</v>
      </c>
      <c r="Y111" s="14">
        <v>339</v>
      </c>
      <c r="Z111" s="14">
        <v>99</v>
      </c>
      <c r="AA111" s="377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77"/>
      <c r="AT111" s="377"/>
      <c r="AU111" s="377"/>
      <c r="AV111" s="377"/>
      <c r="AW111" s="377"/>
      <c r="AX111" s="377"/>
      <c r="AY111" s="14"/>
      <c r="AZ111" s="14"/>
      <c r="BA111" s="377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 x14ac:dyDescent="0.3">
      <c r="A112" s="188" t="s">
        <v>1657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92">
        <v>7</v>
      </c>
      <c r="Q112" s="392">
        <v>273</v>
      </c>
      <c r="R112" s="392">
        <v>235</v>
      </c>
      <c r="S112" s="392">
        <v>13</v>
      </c>
      <c r="T112" s="392">
        <v>72</v>
      </c>
      <c r="U112" s="392">
        <v>144</v>
      </c>
      <c r="V112" s="392">
        <v>170</v>
      </c>
      <c r="W112" s="392">
        <v>129</v>
      </c>
      <c r="X112" s="392">
        <v>41</v>
      </c>
      <c r="Y112" s="14">
        <v>357</v>
      </c>
      <c r="Z112" s="14">
        <v>99</v>
      </c>
      <c r="AA112" s="39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92"/>
      <c r="AT112" s="392"/>
      <c r="AU112" s="392"/>
      <c r="AV112" s="392"/>
      <c r="AW112" s="392"/>
      <c r="AX112" s="392"/>
      <c r="AY112" s="14"/>
      <c r="AZ112" s="14"/>
      <c r="BA112" s="39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 x14ac:dyDescent="0.3">
      <c r="A113" s="188" t="s">
        <v>1670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95">
        <v>10</v>
      </c>
      <c r="Q113" s="395">
        <v>304</v>
      </c>
      <c r="R113" s="395">
        <v>197</v>
      </c>
      <c r="S113" s="395">
        <v>15</v>
      </c>
      <c r="T113" s="395">
        <v>79</v>
      </c>
      <c r="U113" s="395">
        <v>124</v>
      </c>
      <c r="V113" s="395">
        <v>148</v>
      </c>
      <c r="W113" s="395">
        <v>117</v>
      </c>
      <c r="X113" s="395">
        <v>31</v>
      </c>
      <c r="Y113" s="14">
        <v>361</v>
      </c>
      <c r="Z113" s="14">
        <v>108</v>
      </c>
      <c r="AA113" s="395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95"/>
      <c r="AT113" s="395"/>
      <c r="AU113" s="395"/>
      <c r="AV113" s="395"/>
      <c r="AW113" s="395"/>
      <c r="AX113" s="395"/>
      <c r="AY113" s="14"/>
      <c r="AZ113" s="14"/>
      <c r="BA113" s="395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 x14ac:dyDescent="0.3">
      <c r="A114" s="188"/>
      <c r="B114" s="14"/>
      <c r="C114" s="14"/>
      <c r="D114" s="14"/>
      <c r="E114" s="14"/>
      <c r="F114" s="14"/>
      <c r="G114" s="14"/>
      <c r="H114" s="14"/>
      <c r="I114" s="14"/>
      <c r="J114" s="14"/>
      <c r="K114" s="41"/>
      <c r="L114" s="41"/>
      <c r="M114" s="14"/>
      <c r="N114" s="14"/>
      <c r="O114" s="14"/>
      <c r="P114" s="377"/>
      <c r="Q114" s="377"/>
      <c r="R114" s="377"/>
      <c r="S114" s="377"/>
      <c r="T114" s="377"/>
      <c r="U114" s="377"/>
      <c r="V114" s="377"/>
      <c r="W114" s="377"/>
      <c r="X114" s="377"/>
      <c r="Y114" s="14"/>
      <c r="Z114" s="14"/>
      <c r="AA114" s="377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N114" s="7"/>
      <c r="AR114" s="58"/>
      <c r="AS114" s="377"/>
      <c r="AT114" s="377"/>
      <c r="AU114" s="377"/>
      <c r="AV114" s="377"/>
      <c r="AW114" s="377"/>
      <c r="AX114" s="377"/>
      <c r="AY114" s="14"/>
      <c r="AZ114" s="14"/>
      <c r="BA114" s="377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 x14ac:dyDescent="0.3">
      <c r="A115" s="178" t="s">
        <v>88</v>
      </c>
      <c r="C115" s="14"/>
      <c r="D115" s="14"/>
      <c r="E115" s="14"/>
      <c r="F115" s="14"/>
      <c r="G115" s="14"/>
      <c r="H115" s="14"/>
      <c r="I115" s="14"/>
      <c r="J115" s="14"/>
      <c r="K115" s="14"/>
      <c r="L115" s="41"/>
      <c r="M115" s="41"/>
      <c r="N115" s="14"/>
      <c r="O115" s="14"/>
      <c r="P115" s="355"/>
      <c r="Q115" s="355"/>
      <c r="R115" s="355"/>
      <c r="S115" s="355"/>
      <c r="T115" s="355"/>
      <c r="U115" s="355"/>
      <c r="V115" s="355"/>
      <c r="W115" s="355"/>
      <c r="X115" s="355"/>
      <c r="Y115" s="14"/>
      <c r="Z115" s="14"/>
      <c r="AA115" s="355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N115" s="7"/>
      <c r="AR115" s="58"/>
      <c r="AS115" s="57"/>
      <c r="AT115" s="57"/>
      <c r="AU115" s="57"/>
      <c r="AV115" s="57"/>
      <c r="AW115" s="57"/>
      <c r="AX115" s="57"/>
      <c r="AY115" s="14"/>
      <c r="AZ115" s="14"/>
      <c r="BA115" s="57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67" t="s">
        <v>89</v>
      </c>
      <c r="B116" s="41">
        <v>5</v>
      </c>
      <c r="C116" s="41">
        <v>5</v>
      </c>
      <c r="D116" s="41">
        <v>5</v>
      </c>
      <c r="E116" s="41">
        <v>0</v>
      </c>
      <c r="F116" s="41">
        <v>19</v>
      </c>
      <c r="G116" s="41">
        <v>42</v>
      </c>
      <c r="H116" s="41">
        <v>129</v>
      </c>
      <c r="I116" s="41">
        <v>54</v>
      </c>
      <c r="J116" s="41">
        <v>42</v>
      </c>
      <c r="K116" s="41">
        <v>3</v>
      </c>
      <c r="L116" s="41">
        <v>17</v>
      </c>
      <c r="M116" s="41">
        <v>31</v>
      </c>
      <c r="N116" s="41">
        <v>419</v>
      </c>
      <c r="O116" s="41">
        <v>416</v>
      </c>
      <c r="P116" s="41">
        <v>0</v>
      </c>
      <c r="Q116" s="41">
        <v>39</v>
      </c>
      <c r="R116" s="41">
        <v>24</v>
      </c>
      <c r="S116" s="41">
        <v>1</v>
      </c>
      <c r="T116" s="41">
        <v>13</v>
      </c>
      <c r="U116" s="41">
        <v>20</v>
      </c>
      <c r="V116" s="41">
        <v>33</v>
      </c>
      <c r="W116" s="41">
        <v>24</v>
      </c>
      <c r="X116" s="41">
        <v>9</v>
      </c>
      <c r="Y116" s="41">
        <v>72</v>
      </c>
      <c r="Z116" s="41">
        <v>15</v>
      </c>
      <c r="AA116" s="41">
        <v>3</v>
      </c>
      <c r="AB116" s="41">
        <v>1</v>
      </c>
      <c r="AC116" s="41">
        <v>3</v>
      </c>
      <c r="AD116" s="41">
        <v>380</v>
      </c>
      <c r="AE116" s="41">
        <v>1219</v>
      </c>
      <c r="AF116" s="41">
        <v>4</v>
      </c>
      <c r="AG116" s="41">
        <v>6</v>
      </c>
      <c r="AH116" s="41">
        <v>1</v>
      </c>
      <c r="AI116" s="41">
        <v>423</v>
      </c>
      <c r="AJ116" s="41">
        <v>1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7" t="s">
        <v>90</v>
      </c>
      <c r="B117" s="41">
        <v>11</v>
      </c>
      <c r="C117" s="41">
        <v>8</v>
      </c>
      <c r="D117" s="41">
        <v>3</v>
      </c>
      <c r="E117" s="41">
        <v>1</v>
      </c>
      <c r="F117" s="41">
        <v>21</v>
      </c>
      <c r="G117" s="41">
        <v>54</v>
      </c>
      <c r="H117" s="41">
        <v>111</v>
      </c>
      <c r="I117" s="41">
        <v>72</v>
      </c>
      <c r="J117" s="41">
        <v>45</v>
      </c>
      <c r="K117" s="41">
        <v>1</v>
      </c>
      <c r="L117" s="41">
        <v>28</v>
      </c>
      <c r="M117" s="41">
        <v>58</v>
      </c>
      <c r="N117" s="41">
        <v>563</v>
      </c>
      <c r="O117" s="41">
        <v>558</v>
      </c>
      <c r="P117" s="41">
        <v>1</v>
      </c>
      <c r="Q117" s="41">
        <v>84</v>
      </c>
      <c r="R117" s="41">
        <v>46</v>
      </c>
      <c r="S117" s="41">
        <v>2</v>
      </c>
      <c r="T117" s="41">
        <v>7</v>
      </c>
      <c r="U117" s="41">
        <v>26</v>
      </c>
      <c r="V117" s="41">
        <v>29</v>
      </c>
      <c r="W117" s="41">
        <v>21</v>
      </c>
      <c r="X117" s="41">
        <v>8</v>
      </c>
      <c r="Y117" s="41">
        <v>60</v>
      </c>
      <c r="Z117" s="41">
        <v>29</v>
      </c>
      <c r="AA117" s="41">
        <v>0</v>
      </c>
      <c r="AB117" s="41">
        <v>3</v>
      </c>
      <c r="AC117" s="41">
        <v>1</v>
      </c>
      <c r="AD117" s="41">
        <v>649</v>
      </c>
      <c r="AE117" s="41">
        <v>1431</v>
      </c>
      <c r="AF117" s="41">
        <v>2</v>
      </c>
      <c r="AG117" s="41">
        <v>4</v>
      </c>
      <c r="AH117" s="41">
        <v>0</v>
      </c>
      <c r="AI117" s="41">
        <v>512</v>
      </c>
      <c r="AJ117" s="41">
        <v>3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7" t="s">
        <v>91</v>
      </c>
      <c r="B118" s="41">
        <v>0</v>
      </c>
      <c r="C118" s="41">
        <v>0</v>
      </c>
      <c r="D118" s="41">
        <v>1</v>
      </c>
      <c r="E118" s="41">
        <v>0</v>
      </c>
      <c r="F118" s="41">
        <v>11</v>
      </c>
      <c r="G118" s="41">
        <v>12</v>
      </c>
      <c r="H118" s="41">
        <v>47</v>
      </c>
      <c r="I118" s="41">
        <v>22</v>
      </c>
      <c r="J118" s="41">
        <v>16</v>
      </c>
      <c r="K118" s="41">
        <v>1</v>
      </c>
      <c r="L118" s="41">
        <v>1</v>
      </c>
      <c r="M118" s="41">
        <v>13</v>
      </c>
      <c r="N118" s="41">
        <v>80</v>
      </c>
      <c r="O118" s="41">
        <v>78</v>
      </c>
      <c r="P118" s="41">
        <v>0</v>
      </c>
      <c r="Q118" s="41">
        <v>6</v>
      </c>
      <c r="R118" s="41">
        <v>9</v>
      </c>
      <c r="S118" s="41">
        <v>1</v>
      </c>
      <c r="T118" s="41">
        <v>4</v>
      </c>
      <c r="U118" s="41">
        <v>12</v>
      </c>
      <c r="V118" s="41">
        <v>12</v>
      </c>
      <c r="W118" s="41">
        <v>9</v>
      </c>
      <c r="X118" s="41">
        <v>3</v>
      </c>
      <c r="Y118" s="41">
        <v>16</v>
      </c>
      <c r="Z118" s="41">
        <v>2</v>
      </c>
      <c r="AA118" s="41">
        <v>0</v>
      </c>
      <c r="AB118" s="41">
        <v>0</v>
      </c>
      <c r="AC118" s="41">
        <v>1</v>
      </c>
      <c r="AD118" s="41">
        <v>175</v>
      </c>
      <c r="AE118" s="41">
        <v>276</v>
      </c>
      <c r="AF118" s="41">
        <v>0</v>
      </c>
      <c r="AG118" s="41">
        <v>2</v>
      </c>
      <c r="AH118" s="41">
        <v>0</v>
      </c>
      <c r="AI118" s="41">
        <v>103</v>
      </c>
      <c r="AJ118" s="41">
        <v>0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7" t="s">
        <v>92</v>
      </c>
      <c r="B119" s="41">
        <v>5</v>
      </c>
      <c r="C119" s="41">
        <v>5</v>
      </c>
      <c r="D119" s="41">
        <v>3</v>
      </c>
      <c r="E119" s="41">
        <v>0</v>
      </c>
      <c r="F119" s="41">
        <v>7</v>
      </c>
      <c r="G119" s="41">
        <v>26</v>
      </c>
      <c r="H119" s="41">
        <v>79</v>
      </c>
      <c r="I119" s="41">
        <v>22</v>
      </c>
      <c r="J119" s="41">
        <v>13</v>
      </c>
      <c r="K119" s="41">
        <v>2</v>
      </c>
      <c r="L119" s="41">
        <v>14</v>
      </c>
      <c r="M119" s="41">
        <v>23</v>
      </c>
      <c r="N119" s="41">
        <v>155</v>
      </c>
      <c r="O119" s="41">
        <v>149</v>
      </c>
      <c r="P119" s="41">
        <v>0</v>
      </c>
      <c r="Q119" s="41">
        <v>21</v>
      </c>
      <c r="R119" s="41">
        <v>23</v>
      </c>
      <c r="S119" s="41">
        <v>3</v>
      </c>
      <c r="T119" s="41">
        <v>10</v>
      </c>
      <c r="U119" s="41">
        <v>9</v>
      </c>
      <c r="V119" s="41">
        <v>10</v>
      </c>
      <c r="W119" s="41">
        <v>9</v>
      </c>
      <c r="X119" s="41">
        <v>1</v>
      </c>
      <c r="Y119" s="41">
        <v>27</v>
      </c>
      <c r="Z119" s="41">
        <v>16</v>
      </c>
      <c r="AA119" s="41">
        <v>0</v>
      </c>
      <c r="AB119" s="41">
        <v>0</v>
      </c>
      <c r="AC119" s="41">
        <v>0</v>
      </c>
      <c r="AD119" s="41">
        <v>243</v>
      </c>
      <c r="AE119" s="41">
        <v>473</v>
      </c>
      <c r="AF119" s="41">
        <v>0</v>
      </c>
      <c r="AG119" s="41">
        <v>6</v>
      </c>
      <c r="AH119" s="41">
        <v>0</v>
      </c>
      <c r="AI119" s="41">
        <v>198</v>
      </c>
      <c r="AJ119" s="41">
        <v>9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7" t="s">
        <v>93</v>
      </c>
      <c r="B120" s="41">
        <v>1</v>
      </c>
      <c r="C120" s="41">
        <v>3</v>
      </c>
      <c r="D120" s="41">
        <v>0</v>
      </c>
      <c r="E120" s="41">
        <v>1</v>
      </c>
      <c r="F120" s="41">
        <v>2</v>
      </c>
      <c r="G120" s="41">
        <v>23</v>
      </c>
      <c r="H120" s="41">
        <v>55</v>
      </c>
      <c r="I120" s="41">
        <v>16</v>
      </c>
      <c r="J120" s="41">
        <v>10</v>
      </c>
      <c r="K120" s="41">
        <v>1</v>
      </c>
      <c r="L120" s="41">
        <v>2</v>
      </c>
      <c r="M120" s="41">
        <v>20</v>
      </c>
      <c r="N120" s="41">
        <v>164</v>
      </c>
      <c r="O120" s="41">
        <v>166</v>
      </c>
      <c r="P120" s="41">
        <v>5</v>
      </c>
      <c r="Q120" s="41">
        <v>32</v>
      </c>
      <c r="R120" s="41">
        <v>17</v>
      </c>
      <c r="S120" s="41">
        <v>2</v>
      </c>
      <c r="T120" s="41">
        <v>11</v>
      </c>
      <c r="U120" s="41">
        <v>5</v>
      </c>
      <c r="V120" s="41">
        <v>5</v>
      </c>
      <c r="W120" s="41">
        <v>4</v>
      </c>
      <c r="X120" s="41">
        <v>1</v>
      </c>
      <c r="Y120" s="41">
        <v>47</v>
      </c>
      <c r="Z120" s="41">
        <v>6</v>
      </c>
      <c r="AA120" s="41">
        <v>0</v>
      </c>
      <c r="AB120" s="41">
        <v>0</v>
      </c>
      <c r="AC120" s="41">
        <v>0</v>
      </c>
      <c r="AD120" s="41">
        <v>230</v>
      </c>
      <c r="AE120" s="41">
        <v>483</v>
      </c>
      <c r="AF120" s="41">
        <v>0</v>
      </c>
      <c r="AG120" s="41">
        <v>1</v>
      </c>
      <c r="AH120" s="41">
        <v>1</v>
      </c>
      <c r="AI120" s="41">
        <v>170</v>
      </c>
      <c r="AJ120" s="41">
        <v>1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7" t="s">
        <v>94</v>
      </c>
      <c r="B121" s="41">
        <v>1</v>
      </c>
      <c r="C121" s="41">
        <v>2</v>
      </c>
      <c r="D121" s="41">
        <v>0</v>
      </c>
      <c r="E121" s="41">
        <v>0</v>
      </c>
      <c r="F121" s="41">
        <v>1</v>
      </c>
      <c r="G121" s="41">
        <v>6</v>
      </c>
      <c r="H121" s="41">
        <v>38</v>
      </c>
      <c r="I121" s="41">
        <v>12</v>
      </c>
      <c r="J121" s="41">
        <v>6</v>
      </c>
      <c r="K121" s="41">
        <v>0</v>
      </c>
      <c r="L121" s="41">
        <v>0</v>
      </c>
      <c r="M121" s="41">
        <v>5</v>
      </c>
      <c r="N121" s="41">
        <v>89</v>
      </c>
      <c r="O121" s="41">
        <v>84</v>
      </c>
      <c r="P121" s="41">
        <v>0</v>
      </c>
      <c r="Q121" s="41">
        <v>11</v>
      </c>
      <c r="R121" s="41">
        <v>5</v>
      </c>
      <c r="S121" s="41">
        <v>0</v>
      </c>
      <c r="T121" s="41">
        <v>1</v>
      </c>
      <c r="U121" s="41">
        <v>1</v>
      </c>
      <c r="V121" s="41">
        <v>2</v>
      </c>
      <c r="W121" s="41">
        <v>2</v>
      </c>
      <c r="X121" s="41">
        <v>0</v>
      </c>
      <c r="Y121" s="41">
        <v>14</v>
      </c>
      <c r="Z121" s="41">
        <v>3</v>
      </c>
      <c r="AA121" s="41">
        <v>0</v>
      </c>
      <c r="AB121" s="41">
        <v>0</v>
      </c>
      <c r="AC121" s="41">
        <v>0</v>
      </c>
      <c r="AD121" s="41">
        <v>136</v>
      </c>
      <c r="AE121" s="41">
        <v>230</v>
      </c>
      <c r="AF121" s="41">
        <v>0</v>
      </c>
      <c r="AG121" s="41">
        <v>1</v>
      </c>
      <c r="AH121" s="41">
        <v>0</v>
      </c>
      <c r="AI121" s="41">
        <v>84</v>
      </c>
      <c r="AJ121" s="41">
        <v>1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7" t="s">
        <v>95</v>
      </c>
      <c r="B122" s="41">
        <v>3</v>
      </c>
      <c r="C122" s="41">
        <v>3</v>
      </c>
      <c r="D122" s="41">
        <v>2</v>
      </c>
      <c r="E122" s="41">
        <v>0</v>
      </c>
      <c r="F122" s="41">
        <v>10</v>
      </c>
      <c r="G122" s="41">
        <v>18</v>
      </c>
      <c r="H122" s="41">
        <v>39</v>
      </c>
      <c r="I122" s="41">
        <v>14</v>
      </c>
      <c r="J122" s="41">
        <v>19</v>
      </c>
      <c r="K122" s="41">
        <v>0</v>
      </c>
      <c r="L122" s="41">
        <v>2</v>
      </c>
      <c r="M122" s="41">
        <v>10</v>
      </c>
      <c r="N122" s="41">
        <v>138</v>
      </c>
      <c r="O122" s="41">
        <v>135</v>
      </c>
      <c r="P122" s="41">
        <v>1</v>
      </c>
      <c r="Q122" s="41">
        <v>16</v>
      </c>
      <c r="R122" s="41">
        <v>9</v>
      </c>
      <c r="S122" s="41">
        <v>1</v>
      </c>
      <c r="T122" s="41">
        <v>6</v>
      </c>
      <c r="U122" s="41">
        <v>14</v>
      </c>
      <c r="V122" s="41">
        <v>14</v>
      </c>
      <c r="W122" s="41">
        <v>12</v>
      </c>
      <c r="X122" s="41">
        <v>2</v>
      </c>
      <c r="Y122" s="41">
        <v>26</v>
      </c>
      <c r="Z122" s="41">
        <v>3</v>
      </c>
      <c r="AA122" s="41">
        <v>0</v>
      </c>
      <c r="AB122" s="41">
        <v>0</v>
      </c>
      <c r="AC122" s="41">
        <v>1</v>
      </c>
      <c r="AD122" s="41">
        <v>235</v>
      </c>
      <c r="AE122" s="41">
        <v>428</v>
      </c>
      <c r="AF122" s="41">
        <v>1</v>
      </c>
      <c r="AG122" s="41">
        <v>2</v>
      </c>
      <c r="AH122" s="41">
        <v>0</v>
      </c>
      <c r="AI122" s="41">
        <v>128</v>
      </c>
      <c r="AJ122" s="41">
        <v>0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7" t="s">
        <v>96</v>
      </c>
      <c r="B123" s="41">
        <v>4</v>
      </c>
      <c r="C123" s="41">
        <v>0</v>
      </c>
      <c r="D123" s="41">
        <v>2</v>
      </c>
      <c r="E123" s="41">
        <v>0</v>
      </c>
      <c r="F123" s="41">
        <v>11</v>
      </c>
      <c r="G123" s="41">
        <v>31</v>
      </c>
      <c r="H123" s="41">
        <v>80</v>
      </c>
      <c r="I123" s="41">
        <v>27</v>
      </c>
      <c r="J123" s="41">
        <v>19</v>
      </c>
      <c r="K123" s="41">
        <v>0</v>
      </c>
      <c r="L123" s="41">
        <v>3</v>
      </c>
      <c r="M123" s="41">
        <v>20</v>
      </c>
      <c r="N123" s="41">
        <v>174</v>
      </c>
      <c r="O123" s="41">
        <v>179</v>
      </c>
      <c r="P123" s="41">
        <v>0</v>
      </c>
      <c r="Q123" s="41">
        <v>26</v>
      </c>
      <c r="R123" s="41">
        <v>11</v>
      </c>
      <c r="S123" s="41">
        <v>1</v>
      </c>
      <c r="T123" s="41">
        <v>4</v>
      </c>
      <c r="U123" s="41">
        <v>13</v>
      </c>
      <c r="V123" s="41">
        <v>14</v>
      </c>
      <c r="W123" s="41">
        <v>13</v>
      </c>
      <c r="X123" s="41">
        <v>1</v>
      </c>
      <c r="Y123" s="41">
        <v>28</v>
      </c>
      <c r="Z123" s="41">
        <v>13</v>
      </c>
      <c r="AA123" s="41">
        <v>0</v>
      </c>
      <c r="AB123" s="41">
        <v>0</v>
      </c>
      <c r="AC123" s="41">
        <v>2</v>
      </c>
      <c r="AD123" s="41">
        <v>225</v>
      </c>
      <c r="AE123" s="41">
        <v>629</v>
      </c>
      <c r="AF123" s="41">
        <v>3</v>
      </c>
      <c r="AG123" s="41">
        <v>3</v>
      </c>
      <c r="AH123" s="41">
        <v>0</v>
      </c>
      <c r="AI123" s="41">
        <v>248</v>
      </c>
      <c r="AJ123" s="41">
        <v>3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x14ac:dyDescent="0.3">
      <c r="A124" s="167" t="s">
        <v>97</v>
      </c>
      <c r="B124" s="41">
        <v>0</v>
      </c>
      <c r="C124" s="41">
        <v>0</v>
      </c>
      <c r="D124" s="41">
        <v>2</v>
      </c>
      <c r="E124" s="41">
        <v>0</v>
      </c>
      <c r="F124" s="41">
        <v>5</v>
      </c>
      <c r="G124" s="41">
        <v>21</v>
      </c>
      <c r="H124" s="41">
        <v>39</v>
      </c>
      <c r="I124" s="41">
        <v>12</v>
      </c>
      <c r="J124" s="41">
        <v>14</v>
      </c>
      <c r="K124" s="41">
        <v>1</v>
      </c>
      <c r="L124" s="41">
        <v>2</v>
      </c>
      <c r="M124" s="41">
        <v>8</v>
      </c>
      <c r="N124" s="41">
        <v>104</v>
      </c>
      <c r="O124" s="41">
        <v>104</v>
      </c>
      <c r="P124" s="41">
        <v>1</v>
      </c>
      <c r="Q124" s="41">
        <v>17</v>
      </c>
      <c r="R124" s="41">
        <v>8</v>
      </c>
      <c r="S124" s="41">
        <v>3</v>
      </c>
      <c r="T124" s="41">
        <v>5</v>
      </c>
      <c r="U124" s="41">
        <v>6</v>
      </c>
      <c r="V124" s="41">
        <v>6</v>
      </c>
      <c r="W124" s="41">
        <v>5</v>
      </c>
      <c r="X124" s="41">
        <v>1</v>
      </c>
      <c r="Y124" s="41">
        <v>26</v>
      </c>
      <c r="Z124" s="41">
        <v>6</v>
      </c>
      <c r="AA124" s="41">
        <v>0</v>
      </c>
      <c r="AB124" s="41">
        <v>0</v>
      </c>
      <c r="AC124" s="41">
        <v>0</v>
      </c>
      <c r="AD124" s="41">
        <v>252</v>
      </c>
      <c r="AE124" s="41">
        <v>320</v>
      </c>
      <c r="AF124" s="41">
        <v>0</v>
      </c>
      <c r="AG124" s="41">
        <v>1</v>
      </c>
      <c r="AH124" s="41">
        <v>0</v>
      </c>
      <c r="AI124" s="41">
        <v>112</v>
      </c>
      <c r="AJ124" s="41">
        <v>1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 x14ac:dyDescent="0.3">
      <c r="A125" s="167" t="s">
        <v>98</v>
      </c>
      <c r="B125" s="41">
        <v>0</v>
      </c>
      <c r="C125" s="41">
        <v>3</v>
      </c>
      <c r="D125" s="41">
        <v>1</v>
      </c>
      <c r="E125" s="41">
        <v>0</v>
      </c>
      <c r="F125" s="41">
        <v>4</v>
      </c>
      <c r="G125" s="41">
        <v>12</v>
      </c>
      <c r="H125" s="41">
        <v>57</v>
      </c>
      <c r="I125" s="41">
        <v>13</v>
      </c>
      <c r="J125" s="41">
        <v>11</v>
      </c>
      <c r="K125" s="41">
        <v>0</v>
      </c>
      <c r="L125" s="41">
        <v>17</v>
      </c>
      <c r="M125" s="41">
        <v>12</v>
      </c>
      <c r="N125" s="41">
        <v>162</v>
      </c>
      <c r="O125" s="41">
        <v>160</v>
      </c>
      <c r="P125" s="41">
        <v>0</v>
      </c>
      <c r="Q125" s="41">
        <v>26</v>
      </c>
      <c r="R125" s="41">
        <v>12</v>
      </c>
      <c r="S125" s="41">
        <v>1</v>
      </c>
      <c r="T125" s="41">
        <v>7</v>
      </c>
      <c r="U125" s="41">
        <v>6</v>
      </c>
      <c r="V125" s="41">
        <v>8</v>
      </c>
      <c r="W125" s="41">
        <v>6</v>
      </c>
      <c r="X125" s="41">
        <v>2</v>
      </c>
      <c r="Y125" s="41">
        <v>7</v>
      </c>
      <c r="Z125" s="41">
        <v>6</v>
      </c>
      <c r="AA125" s="41">
        <v>1</v>
      </c>
      <c r="AB125" s="41">
        <v>0</v>
      </c>
      <c r="AC125" s="41">
        <v>0</v>
      </c>
      <c r="AD125" s="41">
        <v>285</v>
      </c>
      <c r="AE125" s="41">
        <v>394</v>
      </c>
      <c r="AF125" s="41">
        <v>0</v>
      </c>
      <c r="AG125" s="41">
        <v>1</v>
      </c>
      <c r="AH125" s="41">
        <v>0</v>
      </c>
      <c r="AI125" s="41">
        <v>120</v>
      </c>
      <c r="AJ125" s="41">
        <v>0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x14ac:dyDescent="0.3">
      <c r="A126" s="167" t="s">
        <v>99</v>
      </c>
      <c r="B126" s="41">
        <v>0</v>
      </c>
      <c r="C126" s="41">
        <v>1</v>
      </c>
      <c r="D126" s="41">
        <v>0</v>
      </c>
      <c r="E126" s="41">
        <v>0</v>
      </c>
      <c r="F126" s="41">
        <v>1</v>
      </c>
      <c r="G126" s="41">
        <v>13</v>
      </c>
      <c r="H126" s="41">
        <v>22</v>
      </c>
      <c r="I126" s="41">
        <v>16</v>
      </c>
      <c r="J126" s="41">
        <v>10</v>
      </c>
      <c r="K126" s="41">
        <v>0</v>
      </c>
      <c r="L126" s="41">
        <v>12</v>
      </c>
      <c r="M126" s="41">
        <v>18</v>
      </c>
      <c r="N126" s="41">
        <v>49</v>
      </c>
      <c r="O126" s="41">
        <v>51</v>
      </c>
      <c r="P126" s="41">
        <v>1</v>
      </c>
      <c r="Q126" s="41">
        <v>5</v>
      </c>
      <c r="R126" s="41">
        <v>15</v>
      </c>
      <c r="S126" s="41">
        <v>0</v>
      </c>
      <c r="T126" s="41">
        <v>4</v>
      </c>
      <c r="U126" s="41">
        <v>6</v>
      </c>
      <c r="V126" s="41">
        <v>7</v>
      </c>
      <c r="W126" s="41">
        <v>4</v>
      </c>
      <c r="X126" s="41">
        <v>3</v>
      </c>
      <c r="Y126" s="41">
        <v>14</v>
      </c>
      <c r="Z126" s="41">
        <v>3</v>
      </c>
      <c r="AA126" s="41">
        <v>0</v>
      </c>
      <c r="AB126" s="41">
        <v>0</v>
      </c>
      <c r="AC126" s="41">
        <v>1</v>
      </c>
      <c r="AD126" s="41">
        <v>130</v>
      </c>
      <c r="AE126" s="41">
        <v>157</v>
      </c>
      <c r="AF126" s="41">
        <v>0</v>
      </c>
      <c r="AG126" s="41">
        <v>1</v>
      </c>
      <c r="AH126" s="41">
        <v>0</v>
      </c>
      <c r="AI126" s="41">
        <v>41</v>
      </c>
      <c r="AJ126" s="41">
        <v>46</v>
      </c>
      <c r="AK126" s="41">
        <v>0</v>
      </c>
      <c r="AL126" s="58"/>
      <c r="AM126" s="60"/>
      <c r="AN126" s="59"/>
      <c r="AO126" s="58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x14ac:dyDescent="0.3">
      <c r="A127" s="167" t="s">
        <v>100</v>
      </c>
      <c r="B127" s="41">
        <v>3</v>
      </c>
      <c r="C127" s="41">
        <v>0</v>
      </c>
      <c r="D127" s="41">
        <v>2</v>
      </c>
      <c r="E127" s="41">
        <v>0</v>
      </c>
      <c r="F127" s="41">
        <v>5</v>
      </c>
      <c r="G127" s="41">
        <v>5</v>
      </c>
      <c r="H127" s="41">
        <v>39</v>
      </c>
      <c r="I127" s="41">
        <v>18</v>
      </c>
      <c r="J127" s="41">
        <v>10</v>
      </c>
      <c r="K127" s="41">
        <v>0</v>
      </c>
      <c r="L127" s="41">
        <v>0</v>
      </c>
      <c r="M127" s="41">
        <v>13</v>
      </c>
      <c r="N127" s="41">
        <v>94</v>
      </c>
      <c r="O127" s="41">
        <v>96</v>
      </c>
      <c r="P127" s="41">
        <v>1</v>
      </c>
      <c r="Q127" s="41">
        <v>18</v>
      </c>
      <c r="R127" s="41">
        <v>14</v>
      </c>
      <c r="S127" s="41">
        <v>0</v>
      </c>
      <c r="T127" s="41">
        <v>5</v>
      </c>
      <c r="U127" s="41">
        <v>6</v>
      </c>
      <c r="V127" s="41">
        <v>7</v>
      </c>
      <c r="W127" s="41">
        <v>7</v>
      </c>
      <c r="X127" s="41">
        <v>0</v>
      </c>
      <c r="Y127" s="41">
        <v>21</v>
      </c>
      <c r="Z127" s="41">
        <v>6</v>
      </c>
      <c r="AA127" s="41">
        <v>0</v>
      </c>
      <c r="AB127" s="41">
        <v>2</v>
      </c>
      <c r="AC127" s="41">
        <v>1</v>
      </c>
      <c r="AD127" s="41">
        <v>84</v>
      </c>
      <c r="AE127" s="41">
        <v>237</v>
      </c>
      <c r="AF127" s="41">
        <v>1</v>
      </c>
      <c r="AG127" s="41">
        <v>1</v>
      </c>
      <c r="AH127" s="41">
        <v>0</v>
      </c>
      <c r="AI127" s="41">
        <v>98</v>
      </c>
      <c r="AJ127" s="41">
        <v>2</v>
      </c>
      <c r="AK127" s="41">
        <v>0</v>
      </c>
      <c r="AL127" s="58"/>
      <c r="AM127" s="60"/>
      <c r="AN127" s="59"/>
      <c r="AO127" s="58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 thickBot="1" x14ac:dyDescent="0.35">
      <c r="A128" s="169" t="s">
        <v>101</v>
      </c>
      <c r="B128" s="16">
        <v>1</v>
      </c>
      <c r="C128" s="16">
        <v>0</v>
      </c>
      <c r="D128" s="16">
        <v>0</v>
      </c>
      <c r="E128" s="16">
        <v>0</v>
      </c>
      <c r="F128" s="16">
        <v>0</v>
      </c>
      <c r="G128" s="16">
        <v>7</v>
      </c>
      <c r="H128" s="16">
        <v>22</v>
      </c>
      <c r="I128" s="16">
        <v>4</v>
      </c>
      <c r="J128" s="16">
        <v>2</v>
      </c>
      <c r="K128" s="16">
        <v>0</v>
      </c>
      <c r="L128" s="16">
        <v>1</v>
      </c>
      <c r="M128" s="16">
        <v>5</v>
      </c>
      <c r="N128" s="16">
        <v>14</v>
      </c>
      <c r="O128" s="16">
        <v>15</v>
      </c>
      <c r="P128" s="16">
        <v>0</v>
      </c>
      <c r="Q128" s="16">
        <v>3</v>
      </c>
      <c r="R128" s="16">
        <v>4</v>
      </c>
      <c r="S128" s="16">
        <v>0</v>
      </c>
      <c r="T128" s="16">
        <v>2</v>
      </c>
      <c r="U128" s="16">
        <v>0</v>
      </c>
      <c r="V128" s="16">
        <v>1</v>
      </c>
      <c r="W128" s="16">
        <v>1</v>
      </c>
      <c r="X128" s="16">
        <v>0</v>
      </c>
      <c r="Y128" s="16">
        <v>3</v>
      </c>
      <c r="Z128" s="16">
        <v>0</v>
      </c>
      <c r="AA128" s="16">
        <v>0</v>
      </c>
      <c r="AB128" s="16">
        <v>0</v>
      </c>
      <c r="AC128" s="16">
        <v>1</v>
      </c>
      <c r="AD128" s="16">
        <v>60</v>
      </c>
      <c r="AE128" s="16">
        <v>67</v>
      </c>
      <c r="AF128" s="16">
        <v>0</v>
      </c>
      <c r="AG128" s="16">
        <v>2</v>
      </c>
      <c r="AH128" s="16">
        <v>0</v>
      </c>
      <c r="AI128" s="16">
        <v>24</v>
      </c>
      <c r="AJ128" s="16">
        <v>1</v>
      </c>
      <c r="AK128" s="16">
        <v>0</v>
      </c>
      <c r="AL128" s="58"/>
      <c r="AM128" s="60"/>
      <c r="AN128" s="59"/>
      <c r="AO128" s="58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41" ht="17.25" customHeight="1" x14ac:dyDescent="0.3">
      <c r="A129" s="170" t="s">
        <v>102</v>
      </c>
      <c r="P129" s="59"/>
      <c r="AL129" s="58"/>
      <c r="AM129" s="58"/>
      <c r="AN129" s="58"/>
      <c r="AO129" s="58"/>
    </row>
    <row r="130" spans="1:41" x14ac:dyDescent="0.3">
      <c r="A130" s="171"/>
      <c r="AL130" s="58"/>
      <c r="AM130" s="58"/>
      <c r="AN130" s="58"/>
      <c r="AO130" s="58"/>
    </row>
    <row r="131" spans="1:41" s="39" customFormat="1" x14ac:dyDescent="0.3">
      <c r="A131" s="153"/>
    </row>
    <row r="132" spans="1:41" s="276" customFormat="1" x14ac:dyDescent="0.3">
      <c r="A132" s="274"/>
      <c r="B132" s="275">
        <f>SUM(B116:B128)-B113</f>
        <v>0</v>
      </c>
      <c r="C132" s="275">
        <f t="shared" ref="C132:AK132" si="0">SUM(C116:C128)-C113</f>
        <v>0</v>
      </c>
      <c r="D132" s="275">
        <f t="shared" si="0"/>
        <v>0</v>
      </c>
      <c r="E132" s="275">
        <f t="shared" si="0"/>
        <v>0</v>
      </c>
      <c r="F132" s="275">
        <f t="shared" si="0"/>
        <v>0</v>
      </c>
      <c r="G132" s="275">
        <f t="shared" si="0"/>
        <v>0</v>
      </c>
      <c r="H132" s="275">
        <f t="shared" si="0"/>
        <v>0</v>
      </c>
      <c r="I132" s="275">
        <f t="shared" si="0"/>
        <v>0</v>
      </c>
      <c r="J132" s="275">
        <f t="shared" si="0"/>
        <v>0</v>
      </c>
      <c r="K132" s="275">
        <f t="shared" si="0"/>
        <v>0</v>
      </c>
      <c r="L132" s="275">
        <f t="shared" si="0"/>
        <v>0</v>
      </c>
      <c r="M132" s="275">
        <f t="shared" si="0"/>
        <v>0</v>
      </c>
      <c r="N132" s="275">
        <f t="shared" si="0"/>
        <v>0</v>
      </c>
      <c r="O132" s="275">
        <f t="shared" si="0"/>
        <v>0</v>
      </c>
      <c r="P132" s="275">
        <f t="shared" si="0"/>
        <v>0</v>
      </c>
      <c r="Q132" s="275">
        <f t="shared" si="0"/>
        <v>0</v>
      </c>
      <c r="R132" s="275">
        <f t="shared" si="0"/>
        <v>0</v>
      </c>
      <c r="S132" s="275">
        <f t="shared" si="0"/>
        <v>0</v>
      </c>
      <c r="T132" s="275">
        <f t="shared" si="0"/>
        <v>0</v>
      </c>
      <c r="U132" s="275">
        <f t="shared" si="0"/>
        <v>0</v>
      </c>
      <c r="V132" s="275">
        <f t="shared" si="0"/>
        <v>0</v>
      </c>
      <c r="W132" s="275">
        <f t="shared" si="0"/>
        <v>0</v>
      </c>
      <c r="X132" s="275">
        <f t="shared" si="0"/>
        <v>0</v>
      </c>
      <c r="Y132" s="275">
        <f t="shared" si="0"/>
        <v>0</v>
      </c>
      <c r="Z132" s="275">
        <f t="shared" si="0"/>
        <v>0</v>
      </c>
      <c r="AA132" s="275">
        <f t="shared" si="0"/>
        <v>0</v>
      </c>
      <c r="AB132" s="275">
        <f t="shared" si="0"/>
        <v>0</v>
      </c>
      <c r="AC132" s="275">
        <f t="shared" si="0"/>
        <v>0</v>
      </c>
      <c r="AD132" s="275">
        <f t="shared" si="0"/>
        <v>0</v>
      </c>
      <c r="AE132" s="275">
        <f t="shared" si="0"/>
        <v>0</v>
      </c>
      <c r="AF132" s="275">
        <f t="shared" si="0"/>
        <v>0</v>
      </c>
      <c r="AG132" s="275">
        <f t="shared" si="0"/>
        <v>0</v>
      </c>
      <c r="AH132" s="275">
        <f t="shared" si="0"/>
        <v>0</v>
      </c>
      <c r="AI132" s="275">
        <f t="shared" si="0"/>
        <v>0</v>
      </c>
      <c r="AJ132" s="275">
        <f t="shared" si="0"/>
        <v>0</v>
      </c>
      <c r="AK132" s="275">
        <f t="shared" si="0"/>
        <v>0</v>
      </c>
    </row>
    <row r="133" spans="1:41" x14ac:dyDescent="0.3">
      <c r="A133" s="153" t="s">
        <v>1583</v>
      </c>
      <c r="B133" s="369">
        <f>B112-B111</f>
        <v>-11</v>
      </c>
      <c r="C133" s="369">
        <f t="shared" ref="C133:AK133" si="1">C112-C111</f>
        <v>-18</v>
      </c>
      <c r="D133" s="369">
        <f t="shared" si="1"/>
        <v>-3</v>
      </c>
      <c r="E133" s="369">
        <f t="shared" si="1"/>
        <v>1</v>
      </c>
      <c r="F133" s="369">
        <f t="shared" si="1"/>
        <v>2</v>
      </c>
      <c r="G133" s="369">
        <f t="shared" si="1"/>
        <v>-5</v>
      </c>
      <c r="H133" s="369">
        <f t="shared" si="1"/>
        <v>-89</v>
      </c>
      <c r="I133" s="369">
        <f t="shared" si="1"/>
        <v>-43</v>
      </c>
      <c r="J133" s="369">
        <f t="shared" si="1"/>
        <v>-19</v>
      </c>
      <c r="K133" s="369">
        <f t="shared" si="1"/>
        <v>0</v>
      </c>
      <c r="L133" s="369">
        <f t="shared" si="1"/>
        <v>-16</v>
      </c>
      <c r="M133" s="369">
        <f t="shared" si="1"/>
        <v>58</v>
      </c>
      <c r="N133" s="369">
        <f t="shared" si="1"/>
        <v>378</v>
      </c>
      <c r="O133" s="369">
        <f t="shared" si="1"/>
        <v>378</v>
      </c>
      <c r="P133" s="369">
        <f t="shared" si="1"/>
        <v>4</v>
      </c>
      <c r="Q133" s="369">
        <f t="shared" si="1"/>
        <v>10</v>
      </c>
      <c r="R133" s="369">
        <f t="shared" si="1"/>
        <v>51</v>
      </c>
      <c r="S133" s="369">
        <f t="shared" si="1"/>
        <v>-2</v>
      </c>
      <c r="T133" s="369">
        <f t="shared" si="1"/>
        <v>-8</v>
      </c>
      <c r="U133" s="369">
        <f t="shared" si="1"/>
        <v>-8</v>
      </c>
      <c r="V133" s="369">
        <f t="shared" si="1"/>
        <v>-4</v>
      </c>
      <c r="W133" s="369">
        <f t="shared" si="1"/>
        <v>-7</v>
      </c>
      <c r="X133" s="369">
        <f t="shared" si="1"/>
        <v>3</v>
      </c>
      <c r="Y133" s="369">
        <f t="shared" si="1"/>
        <v>18</v>
      </c>
      <c r="Z133" s="369">
        <f t="shared" si="1"/>
        <v>0</v>
      </c>
      <c r="AA133" s="369">
        <f t="shared" si="1"/>
        <v>-3</v>
      </c>
      <c r="AB133" s="369">
        <f t="shared" si="1"/>
        <v>0</v>
      </c>
      <c r="AC133" s="369">
        <f t="shared" si="1"/>
        <v>-2</v>
      </c>
      <c r="AD133" s="369">
        <f t="shared" si="1"/>
        <v>8</v>
      </c>
      <c r="AE133" s="369">
        <f t="shared" si="1"/>
        <v>509</v>
      </c>
      <c r="AF133" s="369">
        <f t="shared" si="1"/>
        <v>-1</v>
      </c>
      <c r="AG133" s="369">
        <f t="shared" si="1"/>
        <v>5</v>
      </c>
      <c r="AH133" s="369">
        <f t="shared" si="1"/>
        <v>3</v>
      </c>
      <c r="AI133" s="369">
        <f t="shared" si="1"/>
        <v>42</v>
      </c>
      <c r="AJ133" s="369">
        <f t="shared" si="1"/>
        <v>-13</v>
      </c>
      <c r="AK133" s="369">
        <f t="shared" si="1"/>
        <v>0</v>
      </c>
    </row>
    <row r="136" spans="1:41" x14ac:dyDescent="0.3">
      <c r="D136" s="7">
        <v>4</v>
      </c>
      <c r="E136" s="15" t="s">
        <v>1650</v>
      </c>
    </row>
    <row r="137" spans="1:41" x14ac:dyDescent="0.3">
      <c r="D137" s="7">
        <v>4</v>
      </c>
      <c r="E137" s="15" t="s">
        <v>1650</v>
      </c>
    </row>
    <row r="138" spans="1:41" x14ac:dyDescent="0.3">
      <c r="D138" s="7">
        <v>2</v>
      </c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6"/>
  <sheetViews>
    <sheetView zoomScale="85" zoomScaleNormal="85" zoomScaleSheetLayoutView="100" workbookViewId="0">
      <pane xSplit="2" ySplit="6" topLeftCell="C115" activePane="bottomRight" state="frozen"/>
      <selection activeCell="I12" sqref="I12"/>
      <selection pane="topRight" activeCell="I12" sqref="I12"/>
      <selection pane="bottomLeft" activeCell="I12" sqref="I12"/>
      <selection pane="bottomRight" activeCell="M128" sqref="M128"/>
    </sheetView>
  </sheetViews>
  <sheetFormatPr defaultColWidth="9" defaultRowHeight="16.2" x14ac:dyDescent="0.3"/>
  <cols>
    <col min="1" max="1" width="1.44140625" style="56" customWidth="1"/>
    <col min="2" max="2" width="17.44140625" style="163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552" t="s">
        <v>696</v>
      </c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</row>
    <row r="2" spans="1:20" s="62" customFormat="1" ht="15.75" customHeight="1" thickBot="1" x14ac:dyDescent="0.35">
      <c r="A2" s="64"/>
      <c r="B2" s="189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3" t="s">
        <v>103</v>
      </c>
    </row>
    <row r="3" spans="1:20" s="191" customFormat="1" ht="21.9" customHeight="1" x14ac:dyDescent="0.3">
      <c r="A3" s="190"/>
      <c r="B3" s="477" t="s">
        <v>18</v>
      </c>
      <c r="C3" s="553" t="s">
        <v>104</v>
      </c>
      <c r="D3" s="556" t="s">
        <v>105</v>
      </c>
      <c r="E3" s="557"/>
      <c r="F3" s="557"/>
      <c r="G3" s="557"/>
      <c r="H3" s="558"/>
      <c r="I3" s="557" t="s">
        <v>106</v>
      </c>
      <c r="J3" s="557"/>
      <c r="K3" s="558"/>
      <c r="L3" s="559" t="s">
        <v>107</v>
      </c>
      <c r="M3" s="560"/>
      <c r="N3" s="560"/>
      <c r="O3" s="560"/>
      <c r="P3" s="561"/>
      <c r="Q3" s="562" t="s">
        <v>366</v>
      </c>
      <c r="R3" s="563"/>
      <c r="S3" s="564"/>
      <c r="T3" s="529" t="s">
        <v>108</v>
      </c>
    </row>
    <row r="4" spans="1:20" s="158" customFormat="1" ht="21.9" customHeight="1" x14ac:dyDescent="0.3">
      <c r="A4" s="192"/>
      <c r="B4" s="478"/>
      <c r="C4" s="554"/>
      <c r="D4" s="532" t="s">
        <v>113</v>
      </c>
      <c r="E4" s="532" t="s">
        <v>114</v>
      </c>
      <c r="F4" s="532" t="s">
        <v>115</v>
      </c>
      <c r="G4" s="535" t="s">
        <v>116</v>
      </c>
      <c r="H4" s="535" t="s">
        <v>117</v>
      </c>
      <c r="I4" s="538" t="s">
        <v>118</v>
      </c>
      <c r="J4" s="532" t="s">
        <v>119</v>
      </c>
      <c r="K4" s="535" t="s">
        <v>120</v>
      </c>
      <c r="L4" s="535" t="s">
        <v>121</v>
      </c>
      <c r="M4" s="565" t="s">
        <v>122</v>
      </c>
      <c r="N4" s="568" t="s">
        <v>123</v>
      </c>
      <c r="O4" s="549" t="s">
        <v>124</v>
      </c>
      <c r="P4" s="543"/>
      <c r="Q4" s="541" t="s">
        <v>125</v>
      </c>
      <c r="R4" s="543" t="s">
        <v>126</v>
      </c>
      <c r="S4" s="546" t="s">
        <v>127</v>
      </c>
      <c r="T4" s="530"/>
    </row>
    <row r="5" spans="1:20" s="158" customFormat="1" ht="21.9" customHeight="1" x14ac:dyDescent="0.3">
      <c r="A5" s="192"/>
      <c r="B5" s="478"/>
      <c r="C5" s="554"/>
      <c r="D5" s="533"/>
      <c r="E5" s="533"/>
      <c r="F5" s="533"/>
      <c r="G5" s="536"/>
      <c r="H5" s="536"/>
      <c r="I5" s="539"/>
      <c r="J5" s="533"/>
      <c r="K5" s="536"/>
      <c r="L5" s="536"/>
      <c r="M5" s="566"/>
      <c r="N5" s="569"/>
      <c r="O5" s="549" t="s">
        <v>146</v>
      </c>
      <c r="P5" s="543" t="s">
        <v>147</v>
      </c>
      <c r="Q5" s="541"/>
      <c r="R5" s="544"/>
      <c r="S5" s="547"/>
      <c r="T5" s="530"/>
    </row>
    <row r="6" spans="1:20" s="158" customFormat="1" ht="21.9" customHeight="1" thickBot="1" x14ac:dyDescent="0.35">
      <c r="A6" s="192"/>
      <c r="B6" s="479"/>
      <c r="C6" s="555"/>
      <c r="D6" s="534"/>
      <c r="E6" s="534"/>
      <c r="F6" s="534"/>
      <c r="G6" s="537"/>
      <c r="H6" s="537"/>
      <c r="I6" s="540"/>
      <c r="J6" s="534"/>
      <c r="K6" s="537"/>
      <c r="L6" s="537"/>
      <c r="M6" s="567"/>
      <c r="N6" s="570"/>
      <c r="O6" s="550"/>
      <c r="P6" s="551"/>
      <c r="Q6" s="542"/>
      <c r="R6" s="545"/>
      <c r="S6" s="548"/>
      <c r="T6" s="531"/>
    </row>
    <row r="7" spans="1:20" s="63" customFormat="1" ht="21.9" hidden="1" customHeight="1" x14ac:dyDescent="0.3">
      <c r="A7" s="69"/>
      <c r="B7" s="159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9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9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9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9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9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9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9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9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9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9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9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9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9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9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9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9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9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9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9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9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9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9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9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9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9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9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9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9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9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9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9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9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9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9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9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9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9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9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9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9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9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9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9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9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9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9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9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9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9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9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9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9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9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9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9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9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9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9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9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9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9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9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9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9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9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9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9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9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9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9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9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9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9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9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9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9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9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9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9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9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9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9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9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 x14ac:dyDescent="0.3">
      <c r="A91" s="69"/>
      <c r="B91" s="159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 x14ac:dyDescent="0.3">
      <c r="A92" s="69"/>
      <c r="B92" s="159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 x14ac:dyDescent="0.3">
      <c r="A93" s="69"/>
      <c r="B93" s="159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 x14ac:dyDescent="0.3">
      <c r="A94" s="69"/>
      <c r="B94" s="159" t="s">
        <v>1573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59" t="s">
        <v>1584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9" t="s">
        <v>1594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9" t="s">
        <v>1615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9" t="s">
        <v>1623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9" t="s">
        <v>1627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9" t="s">
        <v>1629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9" t="s">
        <v>1630</v>
      </c>
      <c r="C101" s="11">
        <v>23288</v>
      </c>
      <c r="D101" s="14">
        <v>2440</v>
      </c>
      <c r="E101" s="14">
        <v>2121</v>
      </c>
      <c r="F101" s="14">
        <v>319</v>
      </c>
      <c r="G101" s="349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59" t="s">
        <v>1640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 x14ac:dyDescent="0.3">
      <c r="A103" s="69"/>
      <c r="B103" s="159" t="s">
        <v>1643</v>
      </c>
      <c r="C103" s="11">
        <v>23422</v>
      </c>
      <c r="D103" s="14">
        <v>2638</v>
      </c>
      <c r="E103" s="14">
        <v>2431</v>
      </c>
      <c r="F103" s="14">
        <v>207</v>
      </c>
      <c r="G103" s="349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 x14ac:dyDescent="0.3">
      <c r="A104" s="69"/>
      <c r="B104" s="159" t="s">
        <v>1651</v>
      </c>
      <c r="C104" s="11">
        <v>23482</v>
      </c>
      <c r="D104" s="14">
        <v>1107</v>
      </c>
      <c r="E104" s="14">
        <v>1014</v>
      </c>
      <c r="F104" s="14">
        <v>93</v>
      </c>
      <c r="G104" s="349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 x14ac:dyDescent="0.3">
      <c r="A105" s="69"/>
      <c r="B105" s="159" t="s">
        <v>1658</v>
      </c>
      <c r="C105" s="11">
        <v>23596</v>
      </c>
      <c r="D105" s="14">
        <v>2275</v>
      </c>
      <c r="E105" s="14">
        <v>2073</v>
      </c>
      <c r="F105" s="14">
        <v>202</v>
      </c>
      <c r="G105" s="349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 x14ac:dyDescent="0.3">
      <c r="A106" s="69"/>
      <c r="B106" s="159" t="s">
        <v>1671</v>
      </c>
      <c r="C106" s="11">
        <v>23680</v>
      </c>
      <c r="D106" s="14">
        <v>1538</v>
      </c>
      <c r="E106" s="14">
        <v>1394</v>
      </c>
      <c r="F106" s="14">
        <v>144</v>
      </c>
      <c r="G106" s="349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3" s="46" customFormat="1" ht="21.9" customHeight="1" x14ac:dyDescent="0.3">
      <c r="A107" s="69"/>
      <c r="B107" s="167" t="s">
        <v>523</v>
      </c>
      <c r="C107" s="70"/>
      <c r="D107" s="41"/>
      <c r="E107" s="41"/>
      <c r="F107" s="41"/>
      <c r="G107" s="41"/>
      <c r="H107" s="7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72"/>
      <c r="V107" s="72"/>
      <c r="W107" s="72"/>
    </row>
    <row r="108" spans="1:23" s="63" customFormat="1" ht="21.9" customHeight="1" x14ac:dyDescent="0.3">
      <c r="A108" s="69"/>
      <c r="B108" s="167" t="s">
        <v>89</v>
      </c>
      <c r="C108" s="70">
        <v>3565</v>
      </c>
      <c r="D108" s="41">
        <v>213</v>
      </c>
      <c r="E108" s="41">
        <v>197</v>
      </c>
      <c r="F108" s="41">
        <v>16</v>
      </c>
      <c r="G108" s="13">
        <v>5.97</v>
      </c>
      <c r="H108" s="10">
        <v>92.49</v>
      </c>
      <c r="I108" s="41">
        <v>20</v>
      </c>
      <c r="J108" s="41">
        <v>1</v>
      </c>
      <c r="K108" s="10">
        <v>5</v>
      </c>
      <c r="L108" s="41">
        <v>15</v>
      </c>
      <c r="M108" s="41">
        <v>1</v>
      </c>
      <c r="N108" s="14">
        <v>0</v>
      </c>
      <c r="O108" s="41">
        <v>1</v>
      </c>
      <c r="P108" s="14">
        <v>20000</v>
      </c>
      <c r="Q108" s="14">
        <v>0</v>
      </c>
      <c r="R108" s="14">
        <v>0</v>
      </c>
      <c r="S108" s="10">
        <v>0</v>
      </c>
      <c r="T108" s="14">
        <v>0</v>
      </c>
    </row>
    <row r="109" spans="1:23" s="63" customFormat="1" ht="21.9" customHeight="1" x14ac:dyDescent="0.3">
      <c r="A109" s="69"/>
      <c r="B109" s="167" t="s">
        <v>90</v>
      </c>
      <c r="C109" s="70">
        <v>3881</v>
      </c>
      <c r="D109" s="41">
        <v>116</v>
      </c>
      <c r="E109" s="41">
        <v>108</v>
      </c>
      <c r="F109" s="41">
        <v>8</v>
      </c>
      <c r="G109" s="13">
        <v>2.99</v>
      </c>
      <c r="H109" s="13">
        <v>93.1</v>
      </c>
      <c r="I109" s="41">
        <v>20</v>
      </c>
      <c r="J109" s="41">
        <v>4</v>
      </c>
      <c r="K109" s="10">
        <v>20</v>
      </c>
      <c r="L109" s="41">
        <v>4</v>
      </c>
      <c r="M109" s="41">
        <v>4</v>
      </c>
      <c r="N109" s="14">
        <v>0</v>
      </c>
      <c r="O109" s="41">
        <v>0</v>
      </c>
      <c r="P109" s="14">
        <v>0</v>
      </c>
      <c r="Q109" s="14">
        <v>3</v>
      </c>
      <c r="R109" s="14">
        <v>58169</v>
      </c>
      <c r="S109" s="10" t="s">
        <v>12</v>
      </c>
      <c r="T109" s="14">
        <v>1</v>
      </c>
    </row>
    <row r="110" spans="1:23" s="63" customFormat="1" ht="21.9" customHeight="1" x14ac:dyDescent="0.3">
      <c r="A110" s="69"/>
      <c r="B110" s="167" t="s">
        <v>91</v>
      </c>
      <c r="C110" s="70">
        <v>695</v>
      </c>
      <c r="D110" s="41">
        <v>31</v>
      </c>
      <c r="E110" s="41">
        <v>31</v>
      </c>
      <c r="F110" s="41">
        <v>0</v>
      </c>
      <c r="G110" s="13">
        <v>4.46</v>
      </c>
      <c r="H110" s="10">
        <v>100</v>
      </c>
      <c r="I110" s="41">
        <v>1</v>
      </c>
      <c r="J110" s="41">
        <v>0</v>
      </c>
      <c r="K110" s="10">
        <v>0</v>
      </c>
      <c r="L110" s="41">
        <v>0</v>
      </c>
      <c r="M110" s="41">
        <v>0</v>
      </c>
      <c r="N110" s="14">
        <v>0</v>
      </c>
      <c r="O110" s="41">
        <v>1</v>
      </c>
      <c r="P110" s="14">
        <v>24000</v>
      </c>
      <c r="Q110" s="14">
        <v>1</v>
      </c>
      <c r="R110" s="14">
        <v>24000</v>
      </c>
      <c r="S110" s="24">
        <v>100</v>
      </c>
      <c r="T110" s="14">
        <v>0</v>
      </c>
    </row>
    <row r="111" spans="1:23" s="63" customFormat="1" ht="21.9" customHeight="1" x14ac:dyDescent="0.3">
      <c r="B111" s="167" t="s">
        <v>92</v>
      </c>
      <c r="C111" s="70">
        <v>1748</v>
      </c>
      <c r="D111" s="41">
        <v>68</v>
      </c>
      <c r="E111" s="41">
        <v>63</v>
      </c>
      <c r="F111" s="41">
        <v>5</v>
      </c>
      <c r="G111" s="13">
        <v>3.89</v>
      </c>
      <c r="H111" s="13">
        <v>92.65</v>
      </c>
      <c r="I111" s="41">
        <v>19</v>
      </c>
      <c r="J111" s="41">
        <v>1</v>
      </c>
      <c r="K111" s="10">
        <v>5.26</v>
      </c>
      <c r="L111" s="41">
        <v>4</v>
      </c>
      <c r="M111" s="41">
        <v>1</v>
      </c>
      <c r="N111" s="14">
        <v>0</v>
      </c>
      <c r="O111" s="41">
        <v>0</v>
      </c>
      <c r="P111" s="14">
        <v>0</v>
      </c>
      <c r="Q111" s="14">
        <v>0</v>
      </c>
      <c r="R111" s="14">
        <v>0</v>
      </c>
      <c r="S111" s="10" t="s">
        <v>12</v>
      </c>
      <c r="T111" s="14">
        <v>0</v>
      </c>
    </row>
    <row r="112" spans="1:23" s="63" customFormat="1" ht="21.9" customHeight="1" x14ac:dyDescent="0.3">
      <c r="A112" s="69"/>
      <c r="B112" s="167" t="s">
        <v>93</v>
      </c>
      <c r="C112" s="70">
        <v>2950</v>
      </c>
      <c r="D112" s="41">
        <v>282</v>
      </c>
      <c r="E112" s="41">
        <v>258</v>
      </c>
      <c r="F112" s="41">
        <v>24</v>
      </c>
      <c r="G112" s="13">
        <v>9.56</v>
      </c>
      <c r="H112" s="10">
        <v>91.49</v>
      </c>
      <c r="I112" s="41">
        <v>36</v>
      </c>
      <c r="J112" s="41">
        <v>5</v>
      </c>
      <c r="K112" s="10">
        <v>13.89</v>
      </c>
      <c r="L112" s="41">
        <v>19</v>
      </c>
      <c r="M112" s="41">
        <v>5</v>
      </c>
      <c r="N112" s="14">
        <v>0</v>
      </c>
      <c r="O112" s="41">
        <v>3</v>
      </c>
      <c r="P112" s="14">
        <v>64000</v>
      </c>
      <c r="Q112" s="14">
        <v>1</v>
      </c>
      <c r="R112" s="14">
        <v>20000</v>
      </c>
      <c r="S112" s="10">
        <v>31.25</v>
      </c>
      <c r="T112" s="14">
        <v>1</v>
      </c>
    </row>
    <row r="113" spans="1:20" s="63" customFormat="1" ht="21.9" customHeight="1" x14ac:dyDescent="0.3">
      <c r="B113" s="167" t="s">
        <v>94</v>
      </c>
      <c r="C113" s="70">
        <v>1181</v>
      </c>
      <c r="D113" s="41">
        <v>84</v>
      </c>
      <c r="E113" s="41">
        <v>74</v>
      </c>
      <c r="F113" s="41">
        <v>10</v>
      </c>
      <c r="G113" s="13">
        <v>7.11</v>
      </c>
      <c r="H113" s="10">
        <v>88.1</v>
      </c>
      <c r="I113" s="41">
        <v>22</v>
      </c>
      <c r="J113" s="41">
        <v>0</v>
      </c>
      <c r="K113" s="10">
        <v>0</v>
      </c>
      <c r="L113" s="41">
        <v>10</v>
      </c>
      <c r="M113" s="41">
        <v>0</v>
      </c>
      <c r="N113" s="14">
        <v>0</v>
      </c>
      <c r="O113" s="41">
        <v>1</v>
      </c>
      <c r="P113" s="14">
        <v>80000</v>
      </c>
      <c r="Q113" s="14">
        <v>2</v>
      </c>
      <c r="R113" s="14">
        <v>54000</v>
      </c>
      <c r="S113" s="10">
        <v>67.5</v>
      </c>
      <c r="T113" s="14">
        <v>0</v>
      </c>
    </row>
    <row r="114" spans="1:20" s="63" customFormat="1" ht="21.9" customHeight="1" x14ac:dyDescent="0.3">
      <c r="A114" s="69"/>
      <c r="B114" s="167" t="s">
        <v>95</v>
      </c>
      <c r="C114" s="70">
        <v>3231</v>
      </c>
      <c r="D114" s="41">
        <v>274</v>
      </c>
      <c r="E114" s="41">
        <v>257</v>
      </c>
      <c r="F114" s="41">
        <v>17</v>
      </c>
      <c r="G114" s="13">
        <v>8.48</v>
      </c>
      <c r="H114" s="10">
        <v>93.8</v>
      </c>
      <c r="I114" s="41">
        <v>15</v>
      </c>
      <c r="J114" s="41">
        <v>0</v>
      </c>
      <c r="K114" s="10">
        <v>0</v>
      </c>
      <c r="L114" s="41">
        <v>17</v>
      </c>
      <c r="M114" s="41">
        <v>0</v>
      </c>
      <c r="N114" s="14">
        <v>0</v>
      </c>
      <c r="O114" s="41">
        <v>1</v>
      </c>
      <c r="P114" s="14">
        <v>30000</v>
      </c>
      <c r="Q114" s="14">
        <v>1</v>
      </c>
      <c r="R114" s="14">
        <v>20000</v>
      </c>
      <c r="S114" s="10">
        <v>66.67</v>
      </c>
      <c r="T114" s="14">
        <v>1</v>
      </c>
    </row>
    <row r="115" spans="1:20" s="63" customFormat="1" ht="21.9" customHeight="1" x14ac:dyDescent="0.3">
      <c r="A115" s="69"/>
      <c r="B115" s="167" t="s">
        <v>96</v>
      </c>
      <c r="C115" s="70">
        <v>2023</v>
      </c>
      <c r="D115" s="41">
        <v>182</v>
      </c>
      <c r="E115" s="41">
        <v>149</v>
      </c>
      <c r="F115" s="41">
        <v>33</v>
      </c>
      <c r="G115" s="13">
        <v>9</v>
      </c>
      <c r="H115" s="13">
        <v>81.87</v>
      </c>
      <c r="I115" s="41">
        <v>14</v>
      </c>
      <c r="J115" s="41">
        <v>0</v>
      </c>
      <c r="K115" s="10">
        <v>0</v>
      </c>
      <c r="L115" s="41">
        <v>33</v>
      </c>
      <c r="M115" s="41">
        <v>0</v>
      </c>
      <c r="N115" s="14">
        <v>0</v>
      </c>
      <c r="O115" s="41">
        <v>0</v>
      </c>
      <c r="P115" s="14">
        <v>0</v>
      </c>
      <c r="Q115" s="14">
        <v>0</v>
      </c>
      <c r="R115" s="14">
        <v>0</v>
      </c>
      <c r="S115" s="24" t="s">
        <v>12</v>
      </c>
      <c r="T115" s="14">
        <v>1</v>
      </c>
    </row>
    <row r="116" spans="1:20" s="63" customFormat="1" ht="21.9" customHeight="1" x14ac:dyDescent="0.3">
      <c r="B116" s="167" t="s">
        <v>97</v>
      </c>
      <c r="C116" s="70">
        <v>1080</v>
      </c>
      <c r="D116" s="41">
        <v>36</v>
      </c>
      <c r="E116" s="41">
        <v>35</v>
      </c>
      <c r="F116" s="41">
        <v>1</v>
      </c>
      <c r="G116" s="13">
        <v>3.33</v>
      </c>
      <c r="H116" s="10">
        <v>97.22</v>
      </c>
      <c r="I116" s="41">
        <v>6</v>
      </c>
      <c r="J116" s="41">
        <v>0</v>
      </c>
      <c r="K116" s="10">
        <v>0</v>
      </c>
      <c r="L116" s="41">
        <v>1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10" t="s">
        <v>12</v>
      </c>
      <c r="T116" s="14">
        <v>1</v>
      </c>
    </row>
    <row r="117" spans="1:20" ht="21.9" customHeight="1" x14ac:dyDescent="0.3">
      <c r="B117" s="167" t="s">
        <v>98</v>
      </c>
      <c r="C117" s="70">
        <v>1566</v>
      </c>
      <c r="D117" s="41">
        <v>57</v>
      </c>
      <c r="E117" s="41">
        <v>52</v>
      </c>
      <c r="F117" s="41">
        <v>5</v>
      </c>
      <c r="G117" s="13">
        <v>3.64</v>
      </c>
      <c r="H117" s="10">
        <v>91.23</v>
      </c>
      <c r="I117" s="41">
        <v>7</v>
      </c>
      <c r="J117" s="41">
        <v>1</v>
      </c>
      <c r="K117" s="10">
        <v>14.29</v>
      </c>
      <c r="L117" s="41">
        <v>4</v>
      </c>
      <c r="M117" s="41">
        <v>1</v>
      </c>
      <c r="N117" s="14">
        <v>0</v>
      </c>
      <c r="O117" s="41">
        <v>0</v>
      </c>
      <c r="P117" s="14">
        <v>0</v>
      </c>
      <c r="Q117" s="14">
        <v>1</v>
      </c>
      <c r="R117" s="14">
        <v>24000</v>
      </c>
      <c r="S117" s="24" t="s">
        <v>12</v>
      </c>
      <c r="T117" s="14">
        <v>0</v>
      </c>
    </row>
    <row r="118" spans="1:20" ht="21.9" customHeight="1" x14ac:dyDescent="0.3">
      <c r="B118" s="167" t="s">
        <v>99</v>
      </c>
      <c r="C118" s="70">
        <v>677</v>
      </c>
      <c r="D118" s="41">
        <v>78</v>
      </c>
      <c r="E118" s="41">
        <v>70</v>
      </c>
      <c r="F118" s="41">
        <v>8</v>
      </c>
      <c r="G118" s="13">
        <v>11.52</v>
      </c>
      <c r="H118" s="10">
        <v>89.74</v>
      </c>
      <c r="I118" s="41">
        <v>13</v>
      </c>
      <c r="J118" s="41">
        <v>2</v>
      </c>
      <c r="K118" s="10">
        <v>15.38</v>
      </c>
      <c r="L118" s="41">
        <v>6</v>
      </c>
      <c r="M118" s="41">
        <v>2</v>
      </c>
      <c r="N118" s="14">
        <v>0</v>
      </c>
      <c r="O118" s="41">
        <v>0</v>
      </c>
      <c r="P118" s="14">
        <v>0</v>
      </c>
      <c r="Q118" s="14">
        <v>0</v>
      </c>
      <c r="R118" s="14">
        <v>0</v>
      </c>
      <c r="S118" s="24" t="s">
        <v>12</v>
      </c>
      <c r="T118" s="14">
        <v>1</v>
      </c>
    </row>
    <row r="119" spans="1:20" ht="21.9" customHeight="1" x14ac:dyDescent="0.3">
      <c r="B119" s="167" t="s">
        <v>100</v>
      </c>
      <c r="C119" s="70">
        <v>1019</v>
      </c>
      <c r="D119" s="41">
        <v>116</v>
      </c>
      <c r="E119" s="41">
        <v>99</v>
      </c>
      <c r="F119" s="41">
        <v>17</v>
      </c>
      <c r="G119" s="13">
        <v>11.38</v>
      </c>
      <c r="H119" s="13">
        <v>85.34</v>
      </c>
      <c r="I119" s="41">
        <v>11</v>
      </c>
      <c r="J119" s="41">
        <v>0</v>
      </c>
      <c r="K119" s="10">
        <v>0</v>
      </c>
      <c r="L119" s="41">
        <v>17</v>
      </c>
      <c r="M119" s="41">
        <v>0</v>
      </c>
      <c r="N119" s="14">
        <v>0</v>
      </c>
      <c r="O119" s="41">
        <v>0</v>
      </c>
      <c r="P119" s="14">
        <v>0</v>
      </c>
      <c r="Q119" s="14">
        <v>1</v>
      </c>
      <c r="R119" s="14">
        <v>24000</v>
      </c>
      <c r="S119" s="24" t="s">
        <v>12</v>
      </c>
      <c r="T119" s="14">
        <v>0</v>
      </c>
    </row>
    <row r="120" spans="1:20" ht="21.9" customHeight="1" thickBot="1" x14ac:dyDescent="0.35">
      <c r="B120" s="169" t="s">
        <v>101</v>
      </c>
      <c r="C120" s="61">
        <v>64</v>
      </c>
      <c r="D120" s="16">
        <v>1</v>
      </c>
      <c r="E120" s="16">
        <v>1</v>
      </c>
      <c r="F120" s="16">
        <v>0</v>
      </c>
      <c r="G120" s="29">
        <v>1.56</v>
      </c>
      <c r="H120" s="30">
        <v>100</v>
      </c>
      <c r="I120" s="16">
        <v>0</v>
      </c>
      <c r="J120" s="16">
        <v>0</v>
      </c>
      <c r="K120" s="73" t="s">
        <v>12</v>
      </c>
      <c r="L120" s="16">
        <v>0</v>
      </c>
      <c r="M120" s="16">
        <v>0</v>
      </c>
      <c r="N120" s="28">
        <v>0</v>
      </c>
      <c r="O120" s="16">
        <v>0</v>
      </c>
      <c r="P120" s="28">
        <v>0</v>
      </c>
      <c r="Q120" s="28">
        <v>0</v>
      </c>
      <c r="R120" s="28">
        <v>0</v>
      </c>
      <c r="S120" s="73" t="s">
        <v>12</v>
      </c>
      <c r="T120" s="28">
        <v>0</v>
      </c>
    </row>
    <row r="121" spans="1:20" ht="29.25" customHeight="1" x14ac:dyDescent="0.3">
      <c r="B121" s="277" t="s">
        <v>522</v>
      </c>
      <c r="C121" s="277"/>
      <c r="G121" s="34"/>
      <c r="H121" s="34"/>
      <c r="K121" s="74"/>
      <c r="O121" s="75"/>
      <c r="P121" s="7"/>
      <c r="R121" s="7"/>
      <c r="S121" s="34"/>
      <c r="T121" s="7"/>
    </row>
    <row r="122" spans="1:20" x14ac:dyDescent="0.3">
      <c r="C122" s="342">
        <f>SUM(C108:C120)</f>
        <v>23680</v>
      </c>
      <c r="D122" s="342">
        <f>SUM(D108:D120)</f>
        <v>1538</v>
      </c>
      <c r="E122" s="342">
        <f>SUM(E108:E120)</f>
        <v>1394</v>
      </c>
      <c r="F122" s="342">
        <f>SUM(F108:F120)</f>
        <v>144</v>
      </c>
      <c r="G122" s="343">
        <f>ROUND(+D122/C122*100,2)</f>
        <v>6.49</v>
      </c>
      <c r="H122" s="344">
        <f>+E122/D122*100</f>
        <v>90.637191157347203</v>
      </c>
      <c r="I122" s="342">
        <f>SUM(I108:I120)</f>
        <v>184</v>
      </c>
      <c r="J122" s="342">
        <f>SUM(J108:J120)</f>
        <v>14</v>
      </c>
      <c r="K122" s="344">
        <f>+J122/I122*100</f>
        <v>7.608695652173914</v>
      </c>
      <c r="L122" s="342">
        <f t="shared" ref="L122:Q122" si="0">SUM(L108:L120)</f>
        <v>130</v>
      </c>
      <c r="M122" s="342">
        <f t="shared" si="0"/>
        <v>14</v>
      </c>
      <c r="N122" s="342">
        <f t="shared" si="0"/>
        <v>0</v>
      </c>
      <c r="O122" s="342">
        <f t="shared" si="0"/>
        <v>7</v>
      </c>
      <c r="P122" s="342">
        <f t="shared" si="0"/>
        <v>218000</v>
      </c>
      <c r="Q122" s="342">
        <f t="shared" si="0"/>
        <v>10</v>
      </c>
      <c r="R122" s="342">
        <f>SUM(R108:R120)</f>
        <v>224169</v>
      </c>
      <c r="S122" s="359">
        <f>+R122/P122*100</f>
        <v>102.82981651376146</v>
      </c>
      <c r="T122" s="342">
        <f>SUM(T108:T120)</f>
        <v>6</v>
      </c>
    </row>
    <row r="123" spans="1:20" s="276" customFormat="1" x14ac:dyDescent="0.3">
      <c r="B123" s="278"/>
      <c r="C123" s="360">
        <f>+C122-C106</f>
        <v>0</v>
      </c>
      <c r="D123" s="360">
        <f t="shared" ref="D123:T123" si="1">+D122-D106</f>
        <v>0</v>
      </c>
      <c r="E123" s="360">
        <f t="shared" si="1"/>
        <v>0</v>
      </c>
      <c r="F123" s="360">
        <f t="shared" si="1"/>
        <v>0</v>
      </c>
      <c r="G123" s="360">
        <f t="shared" si="1"/>
        <v>0</v>
      </c>
      <c r="H123" s="360">
        <f t="shared" si="1"/>
        <v>-2.8088426527972388E-3</v>
      </c>
      <c r="I123" s="360">
        <f t="shared" si="1"/>
        <v>0</v>
      </c>
      <c r="J123" s="360">
        <f t="shared" si="1"/>
        <v>0</v>
      </c>
      <c r="K123" s="360">
        <f t="shared" si="1"/>
        <v>-1.3043478260863495E-3</v>
      </c>
      <c r="L123" s="360">
        <f t="shared" si="1"/>
        <v>0</v>
      </c>
      <c r="M123" s="360">
        <f t="shared" si="1"/>
        <v>0</v>
      </c>
      <c r="N123" s="360">
        <f t="shared" si="1"/>
        <v>0</v>
      </c>
      <c r="O123" s="360">
        <f t="shared" si="1"/>
        <v>0</v>
      </c>
      <c r="P123" s="360">
        <f t="shared" si="1"/>
        <v>0</v>
      </c>
      <c r="Q123" s="360">
        <f t="shared" si="1"/>
        <v>0</v>
      </c>
      <c r="R123" s="360">
        <f t="shared" si="1"/>
        <v>0</v>
      </c>
      <c r="S123" s="360">
        <f t="shared" si="1"/>
        <v>-1.834862385408087E-4</v>
      </c>
      <c r="T123" s="360">
        <f t="shared" si="1"/>
        <v>0</v>
      </c>
    </row>
    <row r="124" spans="1:20" s="276" customFormat="1" x14ac:dyDescent="0.3">
      <c r="B124" s="278"/>
      <c r="C124" s="275"/>
      <c r="D124" s="275"/>
      <c r="E124" s="275"/>
      <c r="F124" s="275"/>
      <c r="G124" s="275"/>
      <c r="H124" s="275"/>
      <c r="I124" s="275"/>
      <c r="J124" s="275"/>
      <c r="K124" s="275"/>
      <c r="L124" s="275"/>
      <c r="M124" s="275"/>
      <c r="N124" s="275"/>
      <c r="O124" s="275"/>
      <c r="P124" s="275"/>
      <c r="Q124" s="275"/>
      <c r="R124" s="275"/>
      <c r="S124" s="275"/>
      <c r="T124" s="275"/>
    </row>
    <row r="125" spans="1:20" x14ac:dyDescent="0.3">
      <c r="B125" s="163" t="s">
        <v>1606</v>
      </c>
      <c r="C125" s="383">
        <f>C105-C104</f>
        <v>114</v>
      </c>
      <c r="D125" s="383">
        <f t="shared" ref="D125:T125" si="2">D105-D104</f>
        <v>1168</v>
      </c>
      <c r="E125" s="383">
        <f t="shared" si="2"/>
        <v>1059</v>
      </c>
      <c r="F125" s="383">
        <f t="shared" si="2"/>
        <v>109</v>
      </c>
      <c r="G125" s="383">
        <f t="shared" si="2"/>
        <v>4.9300000000000006</v>
      </c>
      <c r="H125" s="383">
        <f t="shared" si="2"/>
        <v>-0.47999999999998977</v>
      </c>
      <c r="I125" s="383">
        <f t="shared" si="2"/>
        <v>76</v>
      </c>
      <c r="J125" s="383">
        <f t="shared" si="2"/>
        <v>7</v>
      </c>
      <c r="K125" s="383">
        <f t="shared" si="2"/>
        <v>1.973333333333334</v>
      </c>
      <c r="L125" s="383">
        <f t="shared" si="2"/>
        <v>102</v>
      </c>
      <c r="M125" s="383">
        <f t="shared" si="2"/>
        <v>7</v>
      </c>
      <c r="N125" s="383">
        <f t="shared" si="2"/>
        <v>0</v>
      </c>
      <c r="O125" s="383">
        <f t="shared" si="2"/>
        <v>-15</v>
      </c>
      <c r="P125" s="383">
        <f t="shared" si="2"/>
        <v>-354000</v>
      </c>
      <c r="Q125" s="383">
        <f t="shared" si="2"/>
        <v>2</v>
      </c>
      <c r="R125" s="383">
        <f t="shared" si="2"/>
        <v>47163</v>
      </c>
      <c r="S125" s="383">
        <f t="shared" si="2"/>
        <v>133.53813008130081</v>
      </c>
      <c r="T125" s="383">
        <f t="shared" si="2"/>
        <v>-3</v>
      </c>
    </row>
    <row r="126" spans="1:20" x14ac:dyDescent="0.3">
      <c r="G126" s="7"/>
      <c r="H126" s="7"/>
      <c r="K126" s="7"/>
      <c r="P126" s="7"/>
      <c r="R126" s="7"/>
      <c r="S126" s="7"/>
      <c r="T126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4"/>
  <sheetViews>
    <sheetView zoomScaleNormal="100" workbookViewId="0">
      <pane xSplit="1" ySplit="82" topLeftCell="B114" activePane="bottomRight" state="frozen"/>
      <selection pane="topRight" activeCell="B1" sqref="B1"/>
      <selection pane="bottomLeft" activeCell="A83" sqref="A83"/>
      <selection pane="bottomRight" activeCell="N123" sqref="N123"/>
    </sheetView>
  </sheetViews>
  <sheetFormatPr defaultColWidth="9" defaultRowHeight="16.2" x14ac:dyDescent="0.3"/>
  <cols>
    <col min="1" max="1" width="17.44140625" style="153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76" t="s">
        <v>1586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77"/>
      <c r="X1" s="77"/>
      <c r="Y1" s="77"/>
      <c r="Z1" s="77"/>
      <c r="AA1" s="77"/>
    </row>
    <row r="2" spans="1:46" s="46" customFormat="1" ht="21.75" customHeight="1" thickBot="1" x14ac:dyDescent="0.35">
      <c r="A2" s="154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7" t="s">
        <v>17</v>
      </c>
    </row>
    <row r="3" spans="1:46" s="23" customFormat="1" ht="21.9" hidden="1" customHeight="1" x14ac:dyDescent="0.3">
      <c r="A3" s="477" t="s">
        <v>18</v>
      </c>
      <c r="B3" s="577" t="s">
        <v>109</v>
      </c>
      <c r="C3" s="481" t="s">
        <v>110</v>
      </c>
      <c r="D3" s="480"/>
      <c r="E3" s="480"/>
      <c r="F3" s="480"/>
      <c r="G3" s="482"/>
      <c r="H3" s="480" t="s">
        <v>111</v>
      </c>
      <c r="I3" s="480"/>
      <c r="J3" s="480"/>
      <c r="K3" s="480"/>
      <c r="L3" s="480"/>
      <c r="M3" s="480"/>
      <c r="N3" s="480"/>
      <c r="O3" s="480"/>
      <c r="P3" s="482"/>
      <c r="Q3" s="480" t="s">
        <v>112</v>
      </c>
      <c r="R3" s="480"/>
      <c r="S3" s="480"/>
      <c r="T3" s="480"/>
      <c r="U3" s="480"/>
      <c r="V3" s="480"/>
      <c r="W3" s="480"/>
    </row>
    <row r="4" spans="1:46" s="23" customFormat="1" ht="21.9" hidden="1" customHeight="1" x14ac:dyDescent="0.3">
      <c r="A4" s="478"/>
      <c r="B4" s="578"/>
      <c r="C4" s="580" t="s">
        <v>128</v>
      </c>
      <c r="D4" s="580" t="s">
        <v>129</v>
      </c>
      <c r="E4" s="580" t="s">
        <v>130</v>
      </c>
      <c r="F4" s="580" t="s">
        <v>131</v>
      </c>
      <c r="G4" s="580" t="s">
        <v>132</v>
      </c>
      <c r="H4" s="498" t="s">
        <v>133</v>
      </c>
      <c r="I4" s="486" t="s">
        <v>134</v>
      </c>
      <c r="J4" s="486" t="s">
        <v>135</v>
      </c>
      <c r="K4" s="486" t="s">
        <v>136</v>
      </c>
      <c r="L4" s="486" t="s">
        <v>137</v>
      </c>
      <c r="M4" s="483" t="s">
        <v>138</v>
      </c>
      <c r="N4" s="483" t="s">
        <v>139</v>
      </c>
      <c r="O4" s="483" t="s">
        <v>140</v>
      </c>
      <c r="P4" s="483" t="s">
        <v>41</v>
      </c>
      <c r="Q4" s="573" t="s">
        <v>141</v>
      </c>
      <c r="R4" s="484" t="s">
        <v>142</v>
      </c>
      <c r="S4" s="484" t="s">
        <v>143</v>
      </c>
      <c r="T4" s="484" t="s">
        <v>138</v>
      </c>
      <c r="U4" s="487" t="s">
        <v>144</v>
      </c>
      <c r="V4" s="571" t="s">
        <v>145</v>
      </c>
      <c r="W4" s="571" t="s">
        <v>41</v>
      </c>
    </row>
    <row r="5" spans="1:46" s="23" customFormat="1" ht="21.9" hidden="1" customHeight="1" x14ac:dyDescent="0.3">
      <c r="A5" s="478"/>
      <c r="B5" s="578"/>
      <c r="C5" s="580"/>
      <c r="D5" s="580"/>
      <c r="E5" s="580"/>
      <c r="F5" s="580"/>
      <c r="G5" s="580"/>
      <c r="H5" s="472"/>
      <c r="I5" s="487"/>
      <c r="J5" s="487"/>
      <c r="K5" s="487"/>
      <c r="L5" s="487"/>
      <c r="M5" s="484"/>
      <c r="N5" s="484"/>
      <c r="O5" s="484"/>
      <c r="P5" s="484"/>
      <c r="Q5" s="574"/>
      <c r="R5" s="484"/>
      <c r="S5" s="484"/>
      <c r="T5" s="484"/>
      <c r="U5" s="487"/>
      <c r="V5" s="571"/>
      <c r="W5" s="571"/>
    </row>
    <row r="6" spans="1:46" s="23" customFormat="1" ht="21.9" hidden="1" customHeight="1" thickBot="1" x14ac:dyDescent="0.35">
      <c r="A6" s="479"/>
      <c r="B6" s="579"/>
      <c r="C6" s="581"/>
      <c r="D6" s="581"/>
      <c r="E6" s="581"/>
      <c r="F6" s="581"/>
      <c r="G6" s="581"/>
      <c r="H6" s="473"/>
      <c r="I6" s="488"/>
      <c r="J6" s="488"/>
      <c r="K6" s="488"/>
      <c r="L6" s="488"/>
      <c r="M6" s="485"/>
      <c r="N6" s="485"/>
      <c r="O6" s="485"/>
      <c r="P6" s="485"/>
      <c r="Q6" s="575"/>
      <c r="R6" s="485"/>
      <c r="S6" s="485"/>
      <c r="T6" s="485"/>
      <c r="U6" s="488"/>
      <c r="V6" s="572"/>
      <c r="W6" s="572"/>
    </row>
    <row r="7" spans="1:46" ht="23.25" hidden="1" customHeight="1" x14ac:dyDescent="0.3">
      <c r="A7" s="159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9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9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9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9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9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9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9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9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9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9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9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9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9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9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9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9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9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9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9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9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9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9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9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9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9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9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9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9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9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9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9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9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9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9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9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9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9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9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9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9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9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9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9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9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9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9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9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9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9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9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9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9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9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9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9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9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9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9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9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3" customFormat="1" ht="23.25" customHeight="1" x14ac:dyDescent="0.3">
      <c r="A67" s="582" t="s">
        <v>750</v>
      </c>
      <c r="B67" s="584" t="s">
        <v>705</v>
      </c>
      <c r="C67" s="556" t="s">
        <v>1004</v>
      </c>
      <c r="D67" s="557"/>
      <c r="E67" s="557"/>
      <c r="F67" s="557"/>
      <c r="G67" s="558"/>
      <c r="H67" s="557" t="s">
        <v>111</v>
      </c>
      <c r="I67" s="557"/>
      <c r="J67" s="557"/>
      <c r="K67" s="557"/>
      <c r="L67" s="557"/>
      <c r="M67" s="557"/>
      <c r="N67" s="557"/>
      <c r="O67" s="557"/>
      <c r="P67" s="558"/>
      <c r="Q67" s="557" t="s">
        <v>112</v>
      </c>
      <c r="R67" s="557"/>
      <c r="S67" s="557"/>
      <c r="T67" s="557"/>
      <c r="U67" s="557"/>
      <c r="V67" s="557"/>
      <c r="W67" s="557"/>
    </row>
    <row r="68" spans="1:38" s="163" customFormat="1" ht="57.6" customHeight="1" thickBot="1" x14ac:dyDescent="0.35">
      <c r="A68" s="583"/>
      <c r="B68" s="585"/>
      <c r="C68" s="164" t="s">
        <v>706</v>
      </c>
      <c r="D68" s="165" t="s">
        <v>707</v>
      </c>
      <c r="E68" s="165" t="s">
        <v>708</v>
      </c>
      <c r="F68" s="165" t="s">
        <v>709</v>
      </c>
      <c r="G68" s="165" t="s">
        <v>710</v>
      </c>
      <c r="H68" s="165" t="s">
        <v>711</v>
      </c>
      <c r="I68" s="165" t="s">
        <v>712</v>
      </c>
      <c r="J68" s="165" t="s">
        <v>713</v>
      </c>
      <c r="K68" s="165" t="s">
        <v>714</v>
      </c>
      <c r="L68" s="165" t="s">
        <v>715</v>
      </c>
      <c r="M68" s="165" t="s">
        <v>716</v>
      </c>
      <c r="N68" s="165" t="s">
        <v>717</v>
      </c>
      <c r="O68" s="165" t="s">
        <v>718</v>
      </c>
      <c r="P68" s="165" t="s">
        <v>719</v>
      </c>
      <c r="Q68" s="165" t="s">
        <v>720</v>
      </c>
      <c r="R68" s="165" t="s">
        <v>721</v>
      </c>
      <c r="S68" s="165" t="s">
        <v>722</v>
      </c>
      <c r="T68" s="165" t="s">
        <v>716</v>
      </c>
      <c r="U68" s="165" t="s">
        <v>723</v>
      </c>
      <c r="V68" s="165" t="s">
        <v>724</v>
      </c>
      <c r="W68" s="166" t="s">
        <v>719</v>
      </c>
    </row>
    <row r="69" spans="1:38" s="81" customFormat="1" ht="23.25" hidden="1" customHeight="1" x14ac:dyDescent="0.3">
      <c r="A69" s="159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9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9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9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9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9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9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9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9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9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9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9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9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9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9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9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9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9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9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9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9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9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9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9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 x14ac:dyDescent="0.3">
      <c r="A93" s="159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 x14ac:dyDescent="0.3">
      <c r="A94" s="159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 x14ac:dyDescent="0.3">
      <c r="A95" s="159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59" t="s">
        <v>1574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59" t="s">
        <v>1585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9" t="s">
        <v>1595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9" t="s">
        <v>1616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9" t="s">
        <v>1623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9" t="s">
        <v>1627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9" t="s">
        <v>1629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9" t="s">
        <v>1632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9" t="s">
        <v>1640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9" t="s">
        <v>1642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59" t="s">
        <v>1649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59" t="s">
        <v>1659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59" t="s">
        <v>1672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1.9" customHeight="1" x14ac:dyDescent="0.3">
      <c r="A109" s="167" t="s">
        <v>88</v>
      </c>
      <c r="B109" s="70"/>
      <c r="C109" s="41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</row>
    <row r="110" spans="1:46" ht="23.25" customHeight="1" x14ac:dyDescent="0.3">
      <c r="A110" s="167" t="s">
        <v>89</v>
      </c>
      <c r="B110" s="11">
        <v>8</v>
      </c>
      <c r="C110" s="14">
        <v>4</v>
      </c>
      <c r="D110" s="14">
        <v>2</v>
      </c>
      <c r="E110" s="14">
        <v>2</v>
      </c>
      <c r="F110" s="14">
        <v>0</v>
      </c>
      <c r="G110" s="14">
        <v>0</v>
      </c>
      <c r="H110" s="14">
        <v>2</v>
      </c>
      <c r="I110" s="14">
        <v>4</v>
      </c>
      <c r="J110" s="14">
        <v>0</v>
      </c>
      <c r="K110" s="14">
        <v>2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5</v>
      </c>
      <c r="R110" s="14">
        <v>2</v>
      </c>
      <c r="S110" s="14">
        <v>0</v>
      </c>
      <c r="T110" s="14">
        <v>0</v>
      </c>
      <c r="U110" s="14">
        <v>0</v>
      </c>
      <c r="V110" s="14">
        <v>1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67" t="s">
        <v>90</v>
      </c>
      <c r="B111" s="11">
        <v>12</v>
      </c>
      <c r="C111" s="14">
        <v>8</v>
      </c>
      <c r="D111" s="14">
        <v>0</v>
      </c>
      <c r="E111" s="14">
        <v>3</v>
      </c>
      <c r="F111" s="14">
        <v>1</v>
      </c>
      <c r="G111" s="14">
        <v>0</v>
      </c>
      <c r="H111" s="14">
        <v>5</v>
      </c>
      <c r="I111" s="14">
        <v>5</v>
      </c>
      <c r="J111" s="14">
        <v>0</v>
      </c>
      <c r="K111" s="14">
        <v>0</v>
      </c>
      <c r="L111" s="14">
        <v>0</v>
      </c>
      <c r="M111" s="14">
        <v>0</v>
      </c>
      <c r="N111" s="14">
        <v>1</v>
      </c>
      <c r="O111" s="14">
        <v>0</v>
      </c>
      <c r="P111" s="14">
        <v>1</v>
      </c>
      <c r="Q111" s="14">
        <v>6</v>
      </c>
      <c r="R111" s="14">
        <v>2</v>
      </c>
      <c r="S111" s="14">
        <v>1</v>
      </c>
      <c r="T111" s="14">
        <v>0</v>
      </c>
      <c r="U111" s="14">
        <v>1</v>
      </c>
      <c r="V111" s="14">
        <v>2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67" t="s">
        <v>91</v>
      </c>
      <c r="B112" s="11">
        <v>2</v>
      </c>
      <c r="C112" s="14">
        <v>2</v>
      </c>
      <c r="D112" s="14">
        <v>0</v>
      </c>
      <c r="E112" s="14">
        <v>0</v>
      </c>
      <c r="F112" s="14">
        <v>0</v>
      </c>
      <c r="G112" s="14">
        <v>0</v>
      </c>
      <c r="H112" s="14">
        <v>2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67" t="s">
        <v>92</v>
      </c>
      <c r="B113" s="11">
        <v>1</v>
      </c>
      <c r="C113" s="14">
        <v>1</v>
      </c>
      <c r="D113" s="14">
        <v>0</v>
      </c>
      <c r="E113" s="14">
        <v>0</v>
      </c>
      <c r="F113" s="14">
        <v>0</v>
      </c>
      <c r="G113" s="14">
        <v>0</v>
      </c>
      <c r="H113" s="14">
        <v>1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7" t="s">
        <v>93</v>
      </c>
      <c r="B114" s="11">
        <v>6</v>
      </c>
      <c r="C114" s="14">
        <v>6</v>
      </c>
      <c r="D114" s="14">
        <v>0</v>
      </c>
      <c r="E114" s="14">
        <v>0</v>
      </c>
      <c r="F114" s="14">
        <v>0</v>
      </c>
      <c r="G114" s="14">
        <v>0</v>
      </c>
      <c r="H114" s="14">
        <v>2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0</v>
      </c>
      <c r="P114" s="14">
        <v>0</v>
      </c>
      <c r="Q114" s="14">
        <v>1</v>
      </c>
      <c r="R114" s="14">
        <v>0</v>
      </c>
      <c r="S114" s="14">
        <v>4</v>
      </c>
      <c r="T114" s="14">
        <v>0</v>
      </c>
      <c r="U114" s="14">
        <v>1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7" t="s">
        <v>94</v>
      </c>
      <c r="B115" s="11">
        <v>3</v>
      </c>
      <c r="C115" s="14">
        <v>3</v>
      </c>
      <c r="D115" s="14">
        <v>0</v>
      </c>
      <c r="E115" s="14">
        <v>0</v>
      </c>
      <c r="F115" s="14">
        <v>0</v>
      </c>
      <c r="G115" s="14">
        <v>0</v>
      </c>
      <c r="H115" s="14">
        <v>2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1</v>
      </c>
      <c r="Q115" s="14">
        <v>1</v>
      </c>
      <c r="R115" s="14">
        <v>2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7" t="s">
        <v>95</v>
      </c>
      <c r="B116" s="11">
        <v>6</v>
      </c>
      <c r="C116" s="14">
        <v>4</v>
      </c>
      <c r="D116" s="14">
        <v>1</v>
      </c>
      <c r="E116" s="14">
        <v>1</v>
      </c>
      <c r="F116" s="14">
        <v>0</v>
      </c>
      <c r="G116" s="14">
        <v>0</v>
      </c>
      <c r="H116" s="14">
        <v>3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5</v>
      </c>
      <c r="R116" s="14">
        <v>1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7" t="s">
        <v>96</v>
      </c>
      <c r="B117" s="11">
        <v>5</v>
      </c>
      <c r="C117" s="14">
        <v>4</v>
      </c>
      <c r="D117" s="14">
        <v>1</v>
      </c>
      <c r="E117" s="14">
        <v>0</v>
      </c>
      <c r="F117" s="14">
        <v>0</v>
      </c>
      <c r="G117" s="14">
        <v>0</v>
      </c>
      <c r="H117" s="14">
        <v>2</v>
      </c>
      <c r="I117" s="14">
        <v>2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0</v>
      </c>
      <c r="P117" s="14">
        <v>0</v>
      </c>
      <c r="Q117" s="14">
        <v>3</v>
      </c>
      <c r="R117" s="14">
        <v>0</v>
      </c>
      <c r="S117" s="14">
        <v>1</v>
      </c>
      <c r="T117" s="14">
        <v>0</v>
      </c>
      <c r="U117" s="14">
        <v>0</v>
      </c>
      <c r="V117" s="14">
        <v>1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7" t="s">
        <v>97</v>
      </c>
      <c r="B118" s="11">
        <v>1</v>
      </c>
      <c r="C118" s="14">
        <v>1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x14ac:dyDescent="0.3">
      <c r="A119" s="167" t="s">
        <v>98</v>
      </c>
      <c r="B119" s="11">
        <v>3</v>
      </c>
      <c r="C119" s="14">
        <v>2</v>
      </c>
      <c r="D119" s="14">
        <v>1</v>
      </c>
      <c r="E119" s="14">
        <v>0</v>
      </c>
      <c r="F119" s="14">
        <v>0</v>
      </c>
      <c r="G119" s="14">
        <v>0</v>
      </c>
      <c r="H119" s="14">
        <v>2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4">
        <v>0</v>
      </c>
      <c r="Q119" s="14">
        <v>1</v>
      </c>
      <c r="R119" s="14">
        <v>0</v>
      </c>
      <c r="S119" s="14">
        <v>1</v>
      </c>
      <c r="T119" s="14">
        <v>1</v>
      </c>
      <c r="U119" s="14">
        <v>0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x14ac:dyDescent="0.3">
      <c r="A120" s="167" t="s">
        <v>99</v>
      </c>
      <c r="B120" s="11">
        <v>1</v>
      </c>
      <c r="C120" s="14">
        <v>1</v>
      </c>
      <c r="D120" s="14">
        <v>0</v>
      </c>
      <c r="E120" s="14">
        <v>0</v>
      </c>
      <c r="F120" s="14">
        <v>0</v>
      </c>
      <c r="G120" s="14">
        <v>0</v>
      </c>
      <c r="H120" s="14">
        <v>1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1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x14ac:dyDescent="0.3">
      <c r="A121" s="167" t="s">
        <v>100</v>
      </c>
      <c r="B121" s="11">
        <v>2</v>
      </c>
      <c r="C121" s="14">
        <v>2</v>
      </c>
      <c r="D121" s="14">
        <v>0</v>
      </c>
      <c r="E121" s="14">
        <v>0</v>
      </c>
      <c r="F121" s="14">
        <v>0</v>
      </c>
      <c r="G121" s="14">
        <v>0</v>
      </c>
      <c r="H121" s="14">
        <v>1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1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 thickBot="1" x14ac:dyDescent="0.35">
      <c r="A122" s="169" t="s">
        <v>101</v>
      </c>
      <c r="B122" s="27">
        <v>1</v>
      </c>
      <c r="C122" s="28">
        <v>1</v>
      </c>
      <c r="D122" s="28">
        <v>0</v>
      </c>
      <c r="E122" s="28">
        <v>0</v>
      </c>
      <c r="F122" s="28">
        <v>0</v>
      </c>
      <c r="G122" s="28">
        <v>0</v>
      </c>
      <c r="H122" s="28">
        <v>1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1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4.75" customHeight="1" x14ac:dyDescent="0.3">
      <c r="A123" s="170" t="s">
        <v>149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5" spans="1:46" s="281" customFormat="1" ht="14.25" customHeight="1" x14ac:dyDescent="0.25">
      <c r="A125" s="279"/>
      <c r="B125" s="361">
        <f>SUM(B110:B122)-B108</f>
        <v>0</v>
      </c>
      <c r="C125" s="361">
        <f t="shared" ref="C125:W125" si="0">SUM(C110:C122)-C108</f>
        <v>0</v>
      </c>
      <c r="D125" s="361">
        <f t="shared" si="0"/>
        <v>0</v>
      </c>
      <c r="E125" s="361">
        <f t="shared" si="0"/>
        <v>0</v>
      </c>
      <c r="F125" s="361">
        <f t="shared" si="0"/>
        <v>0</v>
      </c>
      <c r="G125" s="361">
        <f t="shared" si="0"/>
        <v>0</v>
      </c>
      <c r="H125" s="361">
        <f t="shared" si="0"/>
        <v>0</v>
      </c>
      <c r="I125" s="361">
        <f t="shared" si="0"/>
        <v>0</v>
      </c>
      <c r="J125" s="361">
        <f t="shared" si="0"/>
        <v>0</v>
      </c>
      <c r="K125" s="361">
        <f t="shared" si="0"/>
        <v>0</v>
      </c>
      <c r="L125" s="361">
        <f t="shared" si="0"/>
        <v>0</v>
      </c>
      <c r="M125" s="361">
        <f t="shared" si="0"/>
        <v>0</v>
      </c>
      <c r="N125" s="361">
        <f t="shared" si="0"/>
        <v>0</v>
      </c>
      <c r="O125" s="361">
        <f t="shared" si="0"/>
        <v>0</v>
      </c>
      <c r="P125" s="361">
        <f t="shared" si="0"/>
        <v>0</v>
      </c>
      <c r="Q125" s="361">
        <f t="shared" si="0"/>
        <v>0</v>
      </c>
      <c r="R125" s="361">
        <f t="shared" si="0"/>
        <v>0</v>
      </c>
      <c r="S125" s="361">
        <f t="shared" si="0"/>
        <v>0</v>
      </c>
      <c r="T125" s="361">
        <f t="shared" si="0"/>
        <v>0</v>
      </c>
      <c r="U125" s="361">
        <f t="shared" si="0"/>
        <v>0</v>
      </c>
      <c r="V125" s="361">
        <f t="shared" si="0"/>
        <v>0</v>
      </c>
      <c r="W125" s="361">
        <f t="shared" si="0"/>
        <v>0</v>
      </c>
      <c r="X125" s="280"/>
      <c r="Y125" s="280"/>
      <c r="Z125" s="280"/>
      <c r="AA125" s="280"/>
      <c r="AB125" s="280"/>
      <c r="AC125" s="280"/>
      <c r="AD125" s="280"/>
      <c r="AE125" s="280"/>
      <c r="AF125" s="280"/>
      <c r="AG125" s="280"/>
      <c r="AH125" s="280"/>
      <c r="AI125" s="280"/>
      <c r="AJ125" s="280"/>
      <c r="AK125" s="280"/>
      <c r="AL125" s="280"/>
      <c r="AM125" s="280"/>
      <c r="AN125" s="280"/>
      <c r="AO125" s="280"/>
      <c r="AP125" s="280"/>
      <c r="AQ125" s="280"/>
      <c r="AR125" s="280"/>
      <c r="AS125" s="280"/>
      <c r="AT125" s="280"/>
    </row>
    <row r="126" spans="1:46" x14ac:dyDescent="0.3">
      <c r="A126" s="153" t="s">
        <v>1607</v>
      </c>
      <c r="B126" s="393">
        <f>B107-B106</f>
        <v>-2</v>
      </c>
      <c r="C126" s="393">
        <f t="shared" ref="C126:W126" si="1">C107-C106</f>
        <v>-6</v>
      </c>
      <c r="D126" s="393">
        <f t="shared" si="1"/>
        <v>2</v>
      </c>
      <c r="E126" s="393">
        <f t="shared" si="1"/>
        <v>4</v>
      </c>
      <c r="F126" s="393">
        <f t="shared" si="1"/>
        <v>-2</v>
      </c>
      <c r="G126" s="393">
        <f t="shared" si="1"/>
        <v>0</v>
      </c>
      <c r="H126" s="393">
        <f t="shared" si="1"/>
        <v>2</v>
      </c>
      <c r="I126" s="393">
        <f t="shared" si="1"/>
        <v>-1</v>
      </c>
      <c r="J126" s="393">
        <f t="shared" si="1"/>
        <v>0</v>
      </c>
      <c r="K126" s="393">
        <f t="shared" si="1"/>
        <v>0</v>
      </c>
      <c r="L126" s="393">
        <f t="shared" si="1"/>
        <v>-1</v>
      </c>
      <c r="M126" s="393">
        <f t="shared" si="1"/>
        <v>-2</v>
      </c>
      <c r="N126" s="393">
        <f t="shared" si="1"/>
        <v>0</v>
      </c>
      <c r="O126" s="393">
        <f t="shared" si="1"/>
        <v>0</v>
      </c>
      <c r="P126" s="393">
        <f t="shared" si="1"/>
        <v>0</v>
      </c>
      <c r="Q126" s="393">
        <f t="shared" si="1"/>
        <v>0</v>
      </c>
      <c r="R126" s="393">
        <f t="shared" si="1"/>
        <v>-1</v>
      </c>
      <c r="S126" s="393">
        <f t="shared" si="1"/>
        <v>1</v>
      </c>
      <c r="T126" s="393">
        <f t="shared" si="1"/>
        <v>-2</v>
      </c>
      <c r="U126" s="393">
        <f t="shared" si="1"/>
        <v>0</v>
      </c>
      <c r="V126" s="393">
        <f t="shared" si="1"/>
        <v>0</v>
      </c>
      <c r="W126" s="393">
        <f t="shared" si="1"/>
        <v>0</v>
      </c>
    </row>
    <row r="134" spans="9:9" x14ac:dyDescent="0.3">
      <c r="I134" s="319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2"/>
  <sheetViews>
    <sheetView zoomScaleNormal="100" workbookViewId="0">
      <pane xSplit="1" ySplit="88" topLeftCell="B111" activePane="bottomRight" state="frozen"/>
      <selection pane="topRight" activeCell="B1" sqref="B1"/>
      <selection pane="bottomLeft" activeCell="A89" sqref="A89"/>
      <selection pane="bottomRight" activeCell="AB137" sqref="AB137"/>
    </sheetView>
  </sheetViews>
  <sheetFormatPr defaultColWidth="9" defaultRowHeight="16.2" x14ac:dyDescent="0.3"/>
  <cols>
    <col min="1" max="1" width="16.33203125" style="153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611" t="s">
        <v>1126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</row>
    <row r="2" spans="1:32" s="15" customFormat="1" ht="22.95" customHeight="1" thickBot="1" x14ac:dyDescent="0.35">
      <c r="A2" s="194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3" t="s">
        <v>367</v>
      </c>
    </row>
    <row r="3" spans="1:32" s="53" customFormat="1" ht="19.5" hidden="1" customHeight="1" x14ac:dyDescent="0.3">
      <c r="A3" s="477" t="s">
        <v>18</v>
      </c>
      <c r="B3" s="586" t="s">
        <v>368</v>
      </c>
      <c r="C3" s="587"/>
      <c r="D3" s="587"/>
      <c r="E3" s="586" t="s">
        <v>369</v>
      </c>
      <c r="F3" s="587"/>
      <c r="G3" s="587"/>
      <c r="H3" s="87"/>
      <c r="I3" s="87"/>
      <c r="J3" s="588" t="s">
        <v>370</v>
      </c>
      <c r="K3" s="589"/>
      <c r="L3" s="589"/>
      <c r="M3" s="589"/>
      <c r="N3" s="589"/>
      <c r="O3" s="589"/>
      <c r="P3" s="589"/>
      <c r="Q3" s="589"/>
      <c r="R3" s="589"/>
      <c r="S3" s="589"/>
      <c r="T3" s="589"/>
      <c r="U3" s="589"/>
      <c r="V3" s="589"/>
      <c r="W3" s="589"/>
      <c r="X3" s="589"/>
      <c r="Y3" s="589"/>
      <c r="Z3" s="589"/>
      <c r="AA3" s="589"/>
      <c r="AB3" s="589"/>
      <c r="AC3" s="589"/>
      <c r="AD3" s="589"/>
      <c r="AE3" s="589"/>
      <c r="AF3" s="589"/>
    </row>
    <row r="4" spans="1:32" s="32" customFormat="1" ht="21.75" hidden="1" customHeight="1" x14ac:dyDescent="0.3">
      <c r="A4" s="478"/>
      <c r="B4" s="590" t="s">
        <v>329</v>
      </c>
      <c r="C4" s="592" t="s">
        <v>371</v>
      </c>
      <c r="D4" s="592" t="s">
        <v>372</v>
      </c>
      <c r="E4" s="612" t="s">
        <v>373</v>
      </c>
      <c r="F4" s="592" t="s">
        <v>374</v>
      </c>
      <c r="G4" s="592" t="s">
        <v>375</v>
      </c>
      <c r="H4" s="88"/>
      <c r="I4" s="88"/>
      <c r="J4" s="483" t="s">
        <v>376</v>
      </c>
      <c r="K4" s="614" t="s">
        <v>377</v>
      </c>
      <c r="L4" s="615"/>
      <c r="M4" s="615"/>
      <c r="N4" s="615"/>
      <c r="O4" s="615"/>
      <c r="P4" s="615"/>
      <c r="Q4" s="615"/>
      <c r="R4" s="615"/>
      <c r="S4" s="615"/>
      <c r="T4" s="615"/>
      <c r="U4" s="510" t="s">
        <v>378</v>
      </c>
      <c r="V4" s="616"/>
      <c r="W4" s="616"/>
      <c r="X4" s="616"/>
      <c r="Y4" s="616"/>
      <c r="Z4" s="616"/>
      <c r="AA4" s="616"/>
      <c r="AB4" s="616"/>
      <c r="AC4" s="616"/>
      <c r="AD4" s="616"/>
      <c r="AE4" s="616"/>
      <c r="AF4" s="616"/>
    </row>
    <row r="5" spans="1:32" s="32" customFormat="1" ht="33.6" hidden="1" customHeight="1" x14ac:dyDescent="0.3">
      <c r="A5" s="478"/>
      <c r="B5" s="590"/>
      <c r="C5" s="592"/>
      <c r="D5" s="592"/>
      <c r="E5" s="612"/>
      <c r="F5" s="592"/>
      <c r="G5" s="592"/>
      <c r="H5" s="89"/>
      <c r="I5" s="89"/>
      <c r="J5" s="484"/>
      <c r="K5" s="483" t="s">
        <v>379</v>
      </c>
      <c r="L5" s="483" t="s">
        <v>380</v>
      </c>
      <c r="M5" s="617" t="s">
        <v>381</v>
      </c>
      <c r="N5" s="617" t="s">
        <v>382</v>
      </c>
      <c r="O5" s="619" t="s">
        <v>383</v>
      </c>
      <c r="P5" s="483" t="s">
        <v>384</v>
      </c>
      <c r="Q5" s="461" t="s">
        <v>385</v>
      </c>
      <c r="R5" s="498" t="s">
        <v>386</v>
      </c>
      <c r="S5" s="461" t="s">
        <v>388</v>
      </c>
      <c r="T5" s="483" t="s">
        <v>41</v>
      </c>
      <c r="U5" s="484" t="s">
        <v>389</v>
      </c>
      <c r="V5" s="461" t="s">
        <v>390</v>
      </c>
      <c r="W5" s="461" t="s">
        <v>391</v>
      </c>
      <c r="X5" s="483" t="s">
        <v>387</v>
      </c>
      <c r="Y5" s="504" t="s">
        <v>586</v>
      </c>
      <c r="Z5" s="461" t="s">
        <v>392</v>
      </c>
      <c r="AA5" s="461" t="s">
        <v>393</v>
      </c>
      <c r="AB5" s="461" t="s">
        <v>394</v>
      </c>
      <c r="AC5" s="461" t="s">
        <v>395</v>
      </c>
      <c r="AD5" s="461" t="s">
        <v>396</v>
      </c>
      <c r="AE5" s="461" t="s">
        <v>388</v>
      </c>
      <c r="AF5" s="571" t="s">
        <v>41</v>
      </c>
    </row>
    <row r="6" spans="1:32" s="53" customFormat="1" ht="47.4" hidden="1" customHeight="1" thickBot="1" x14ac:dyDescent="0.35">
      <c r="A6" s="479"/>
      <c r="B6" s="591"/>
      <c r="C6" s="593"/>
      <c r="D6" s="593"/>
      <c r="E6" s="613"/>
      <c r="F6" s="593"/>
      <c r="G6" s="593"/>
      <c r="H6" s="90"/>
      <c r="I6" s="90"/>
      <c r="J6" s="485"/>
      <c r="K6" s="485"/>
      <c r="L6" s="485"/>
      <c r="M6" s="618"/>
      <c r="N6" s="618"/>
      <c r="O6" s="620"/>
      <c r="P6" s="485"/>
      <c r="Q6" s="462"/>
      <c r="R6" s="473"/>
      <c r="S6" s="462"/>
      <c r="T6" s="485"/>
      <c r="U6" s="485"/>
      <c r="V6" s="462"/>
      <c r="W6" s="462"/>
      <c r="X6" s="485"/>
      <c r="Y6" s="610"/>
      <c r="Z6" s="462"/>
      <c r="AA6" s="462"/>
      <c r="AB6" s="462"/>
      <c r="AC6" s="462"/>
      <c r="AD6" s="462"/>
      <c r="AE6" s="462"/>
      <c r="AF6" s="572"/>
    </row>
    <row r="7" spans="1:32" s="15" customFormat="1" ht="19.5" hidden="1" customHeight="1" x14ac:dyDescent="0.3">
      <c r="A7" s="172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2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2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2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2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2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2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2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2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2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2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2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2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2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2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2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2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2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2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2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2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2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2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2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2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2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2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2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2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2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2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2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2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2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2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2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2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2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2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2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2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2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2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2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2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2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2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2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77" t="s">
        <v>1088</v>
      </c>
      <c r="B55" s="586" t="s">
        <v>612</v>
      </c>
      <c r="C55" s="587"/>
      <c r="D55" s="587"/>
      <c r="E55" s="586" t="s">
        <v>369</v>
      </c>
      <c r="F55" s="587"/>
      <c r="G55" s="587"/>
      <c r="H55" s="87"/>
      <c r="I55" s="87"/>
      <c r="J55" s="588" t="s">
        <v>613</v>
      </c>
      <c r="K55" s="589"/>
      <c r="L55" s="589"/>
      <c r="M55" s="589"/>
      <c r="N55" s="589"/>
      <c r="O55" s="589"/>
      <c r="P55" s="589"/>
      <c r="Q55" s="589"/>
      <c r="R55" s="589"/>
      <c r="S55" s="589"/>
      <c r="T55" s="589"/>
      <c r="U55" s="589"/>
      <c r="V55" s="589"/>
      <c r="W55" s="589"/>
      <c r="X55" s="589"/>
      <c r="Y55" s="589"/>
      <c r="Z55" s="589"/>
      <c r="AA55" s="589"/>
      <c r="AB55" s="589"/>
      <c r="AC55" s="589"/>
      <c r="AD55" s="589"/>
      <c r="AE55" s="589"/>
      <c r="AF55" s="589"/>
    </row>
    <row r="56" spans="1:33" s="32" customFormat="1" ht="21.75" hidden="1" customHeight="1" x14ac:dyDescent="0.3">
      <c r="A56" s="478"/>
      <c r="B56" s="590" t="s">
        <v>329</v>
      </c>
      <c r="C56" s="592" t="s">
        <v>614</v>
      </c>
      <c r="D56" s="592" t="s">
        <v>615</v>
      </c>
      <c r="E56" s="612" t="s">
        <v>616</v>
      </c>
      <c r="F56" s="592" t="s">
        <v>617</v>
      </c>
      <c r="G56" s="621" t="s">
        <v>618</v>
      </c>
      <c r="H56" s="622"/>
      <c r="I56" s="623"/>
      <c r="J56" s="483" t="s">
        <v>619</v>
      </c>
      <c r="K56" s="614" t="s">
        <v>620</v>
      </c>
      <c r="L56" s="615"/>
      <c r="M56" s="615"/>
      <c r="N56" s="615"/>
      <c r="O56" s="615"/>
      <c r="P56" s="615"/>
      <c r="Q56" s="615"/>
      <c r="R56" s="615"/>
      <c r="S56" s="615"/>
      <c r="T56" s="615"/>
      <c r="U56" s="510" t="s">
        <v>621</v>
      </c>
      <c r="V56" s="616"/>
      <c r="W56" s="616"/>
      <c r="X56" s="616"/>
      <c r="Y56" s="616"/>
      <c r="Z56" s="616"/>
      <c r="AA56" s="616"/>
      <c r="AB56" s="616"/>
      <c r="AC56" s="616"/>
      <c r="AD56" s="616"/>
      <c r="AE56" s="616"/>
      <c r="AF56" s="616"/>
    </row>
    <row r="57" spans="1:33" s="32" customFormat="1" ht="33.6" hidden="1" customHeight="1" x14ac:dyDescent="0.3">
      <c r="A57" s="478"/>
      <c r="B57" s="590"/>
      <c r="C57" s="592"/>
      <c r="D57" s="592"/>
      <c r="E57" s="612"/>
      <c r="F57" s="592"/>
      <c r="G57" s="624"/>
      <c r="H57" s="625"/>
      <c r="I57" s="626"/>
      <c r="J57" s="484"/>
      <c r="K57" s="483" t="s">
        <v>622</v>
      </c>
      <c r="L57" s="483" t="s">
        <v>380</v>
      </c>
      <c r="M57" s="617" t="s">
        <v>381</v>
      </c>
      <c r="N57" s="617" t="s">
        <v>623</v>
      </c>
      <c r="O57" s="619" t="s">
        <v>624</v>
      </c>
      <c r="P57" s="483" t="s">
        <v>384</v>
      </c>
      <c r="Q57" s="461" t="s">
        <v>385</v>
      </c>
      <c r="R57" s="498" t="s">
        <v>625</v>
      </c>
      <c r="S57" s="461" t="s">
        <v>388</v>
      </c>
      <c r="T57" s="483" t="s">
        <v>41</v>
      </c>
      <c r="U57" s="484" t="s">
        <v>626</v>
      </c>
      <c r="V57" s="461" t="s">
        <v>627</v>
      </c>
      <c r="W57" s="461" t="s">
        <v>391</v>
      </c>
      <c r="X57" s="483" t="s">
        <v>387</v>
      </c>
      <c r="Y57" s="504" t="s">
        <v>586</v>
      </c>
      <c r="Z57" s="461" t="s">
        <v>628</v>
      </c>
      <c r="AA57" s="461" t="s">
        <v>629</v>
      </c>
      <c r="AB57" s="461" t="s">
        <v>630</v>
      </c>
      <c r="AC57" s="461" t="s">
        <v>631</v>
      </c>
      <c r="AD57" s="461" t="s">
        <v>632</v>
      </c>
      <c r="AE57" s="461" t="s">
        <v>633</v>
      </c>
      <c r="AF57" s="571" t="s">
        <v>41</v>
      </c>
    </row>
    <row r="58" spans="1:33" s="53" customFormat="1" ht="47.4" hidden="1" customHeight="1" thickBot="1" x14ac:dyDescent="0.35">
      <c r="A58" s="479"/>
      <c r="B58" s="591"/>
      <c r="C58" s="593"/>
      <c r="D58" s="593"/>
      <c r="E58" s="613"/>
      <c r="F58" s="593"/>
      <c r="G58" s="627"/>
      <c r="H58" s="628"/>
      <c r="I58" s="629"/>
      <c r="J58" s="485"/>
      <c r="K58" s="485"/>
      <c r="L58" s="485"/>
      <c r="M58" s="618"/>
      <c r="N58" s="618"/>
      <c r="O58" s="620"/>
      <c r="P58" s="485"/>
      <c r="Q58" s="462"/>
      <c r="R58" s="473"/>
      <c r="S58" s="462"/>
      <c r="T58" s="485"/>
      <c r="U58" s="485"/>
      <c r="V58" s="462"/>
      <c r="W58" s="462"/>
      <c r="X58" s="485"/>
      <c r="Y58" s="610"/>
      <c r="Z58" s="462"/>
      <c r="AA58" s="462"/>
      <c r="AB58" s="462"/>
      <c r="AC58" s="462"/>
      <c r="AD58" s="462"/>
      <c r="AE58" s="462"/>
      <c r="AF58" s="572"/>
    </row>
    <row r="59" spans="1:33" s="15" customFormat="1" ht="19.5" hidden="1" customHeight="1" x14ac:dyDescent="0.3">
      <c r="A59" s="172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2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2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2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2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2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2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2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2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2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2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07">
        <v>2710</v>
      </c>
      <c r="H69" s="507"/>
      <c r="I69" s="507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2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07">
        <v>2781</v>
      </c>
      <c r="H70" s="507"/>
      <c r="I70" s="507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2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07">
        <v>2781</v>
      </c>
      <c r="H71" s="507"/>
      <c r="I71" s="507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2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07">
        <v>3214</v>
      </c>
      <c r="H72" s="507"/>
      <c r="I72" s="507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2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07">
        <v>2459</v>
      </c>
      <c r="H73" s="507"/>
      <c r="I73" s="507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2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07">
        <v>2496</v>
      </c>
      <c r="H74" s="507"/>
      <c r="I74" s="507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2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07">
        <v>2596</v>
      </c>
      <c r="H75" s="507"/>
      <c r="I75" s="507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2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07">
        <v>2683</v>
      </c>
      <c r="H76" s="507"/>
      <c r="I76" s="507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2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07">
        <v>2475</v>
      </c>
      <c r="H77" s="507"/>
      <c r="I77" s="507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2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07">
        <v>2400</v>
      </c>
      <c r="H78" s="507"/>
      <c r="I78" s="507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2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07">
        <v>2466</v>
      </c>
      <c r="H79" s="507"/>
      <c r="I79" s="507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2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07">
        <v>2688</v>
      </c>
      <c r="H80" s="507"/>
      <c r="I80" s="507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2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07">
        <v>2851</v>
      </c>
      <c r="H81" s="507"/>
      <c r="I81" s="507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2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07">
        <v>2817</v>
      </c>
      <c r="H82" s="507"/>
      <c r="I82" s="507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5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07">
        <v>3066</v>
      </c>
      <c r="H83" s="507"/>
      <c r="I83" s="507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94" t="s">
        <v>1087</v>
      </c>
      <c r="B84" s="597" t="s">
        <v>938</v>
      </c>
      <c r="C84" s="598"/>
      <c r="D84" s="598"/>
      <c r="E84" s="599" t="s">
        <v>939</v>
      </c>
      <c r="F84" s="600"/>
      <c r="G84" s="600"/>
      <c r="H84" s="600"/>
      <c r="I84" s="601"/>
      <c r="J84" s="599" t="s">
        <v>940</v>
      </c>
      <c r="K84" s="600"/>
      <c r="L84" s="600"/>
      <c r="M84" s="600"/>
      <c r="N84" s="600"/>
      <c r="O84" s="600"/>
      <c r="P84" s="600"/>
      <c r="Q84" s="600"/>
      <c r="R84" s="600"/>
      <c r="S84" s="600"/>
      <c r="T84" s="600"/>
      <c r="U84" s="600"/>
      <c r="V84" s="600"/>
      <c r="W84" s="600"/>
      <c r="X84" s="600"/>
      <c r="Y84" s="600"/>
      <c r="Z84" s="600"/>
      <c r="AA84" s="600"/>
      <c r="AB84" s="600"/>
      <c r="AC84" s="600"/>
      <c r="AD84" s="600"/>
      <c r="AE84" s="600"/>
      <c r="AF84" s="600"/>
    </row>
    <row r="85" spans="1:32" s="94" customFormat="1" ht="21" customHeight="1" x14ac:dyDescent="0.3">
      <c r="A85" s="595"/>
      <c r="B85" s="602" t="s">
        <v>736</v>
      </c>
      <c r="C85" s="604" t="s">
        <v>941</v>
      </c>
      <c r="D85" s="604" t="s">
        <v>942</v>
      </c>
      <c r="E85" s="606" t="s">
        <v>943</v>
      </c>
      <c r="F85" s="522" t="s">
        <v>944</v>
      </c>
      <c r="G85" s="522" t="s">
        <v>945</v>
      </c>
      <c r="H85" s="522" t="s">
        <v>946</v>
      </c>
      <c r="I85" s="522" t="s">
        <v>947</v>
      </c>
      <c r="J85" s="608" t="s">
        <v>948</v>
      </c>
      <c r="K85" s="609" t="s">
        <v>949</v>
      </c>
      <c r="L85" s="608"/>
      <c r="M85" s="608"/>
      <c r="N85" s="608"/>
      <c r="O85" s="608"/>
      <c r="P85" s="608"/>
      <c r="Q85" s="608"/>
      <c r="R85" s="608"/>
      <c r="S85" s="608"/>
      <c r="T85" s="606"/>
      <c r="U85" s="609" t="s">
        <v>950</v>
      </c>
      <c r="V85" s="608"/>
      <c r="W85" s="608"/>
      <c r="X85" s="608"/>
      <c r="Y85" s="608"/>
      <c r="Z85" s="608"/>
      <c r="AA85" s="608"/>
      <c r="AB85" s="608"/>
      <c r="AC85" s="608"/>
      <c r="AD85" s="608"/>
      <c r="AE85" s="608"/>
      <c r="AF85" s="608"/>
    </row>
    <row r="86" spans="1:32" s="94" customFormat="1" ht="94.2" customHeight="1" thickBot="1" x14ac:dyDescent="0.35">
      <c r="A86" s="596"/>
      <c r="B86" s="603"/>
      <c r="C86" s="605"/>
      <c r="D86" s="605"/>
      <c r="E86" s="607"/>
      <c r="F86" s="523"/>
      <c r="G86" s="523"/>
      <c r="H86" s="523"/>
      <c r="I86" s="523"/>
      <c r="J86" s="607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2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2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2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2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2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2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2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2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2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2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2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2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 x14ac:dyDescent="0.3">
      <c r="A99" s="172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 x14ac:dyDescent="0.3">
      <c r="A100" s="172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 x14ac:dyDescent="0.3">
      <c r="A101" s="172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customHeight="1" x14ac:dyDescent="0.3">
      <c r="A102" s="172" t="s">
        <v>1573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 x14ac:dyDescent="0.3">
      <c r="A103" s="172" t="s">
        <v>1585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 x14ac:dyDescent="0.3">
      <c r="A104" s="172" t="s">
        <v>1596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2" t="s">
        <v>1616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2" t="s">
        <v>1623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2" t="s">
        <v>1627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2" t="s">
        <v>1629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2" t="s">
        <v>1630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2" t="s">
        <v>1640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2" t="s">
        <v>1642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 x14ac:dyDescent="0.3">
      <c r="A112" s="172" t="s">
        <v>1652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 x14ac:dyDescent="0.3">
      <c r="A113" s="172" t="s">
        <v>1660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 x14ac:dyDescent="0.3">
      <c r="A114" s="172" t="s">
        <v>1673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6.1" customHeight="1" x14ac:dyDescent="0.3">
      <c r="A115" s="167" t="s">
        <v>88</v>
      </c>
      <c r="B115" s="70"/>
      <c r="C115" s="41"/>
      <c r="D115" s="41"/>
      <c r="E115" s="41"/>
      <c r="F115" s="41"/>
      <c r="G115" s="41"/>
      <c r="H115" s="41"/>
      <c r="I115" s="41"/>
      <c r="J115" s="14"/>
      <c r="K115" s="14"/>
      <c r="L115" s="14"/>
      <c r="M115" s="14"/>
      <c r="N115" s="91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</row>
    <row r="116" spans="1:32" s="15" customFormat="1" ht="19.5" customHeight="1" x14ac:dyDescent="0.3">
      <c r="A116" s="167" t="s">
        <v>89</v>
      </c>
      <c r="B116" s="11">
        <v>19</v>
      </c>
      <c r="C116" s="14">
        <v>19</v>
      </c>
      <c r="D116" s="14">
        <v>0</v>
      </c>
      <c r="E116" s="14">
        <v>2075</v>
      </c>
      <c r="F116" s="14">
        <v>1457</v>
      </c>
      <c r="G116" s="14">
        <v>89</v>
      </c>
      <c r="H116" s="14">
        <v>400</v>
      </c>
      <c r="I116" s="14">
        <v>129</v>
      </c>
      <c r="J116" s="14">
        <v>1457</v>
      </c>
      <c r="K116" s="14">
        <v>831</v>
      </c>
      <c r="L116" s="14">
        <v>586</v>
      </c>
      <c r="M116" s="14">
        <v>10</v>
      </c>
      <c r="N116" s="14">
        <v>0</v>
      </c>
      <c r="O116" s="14">
        <v>28</v>
      </c>
      <c r="P116" s="14">
        <v>27</v>
      </c>
      <c r="Q116" s="14">
        <v>47</v>
      </c>
      <c r="R116" s="14">
        <v>4</v>
      </c>
      <c r="S116" s="14">
        <v>31</v>
      </c>
      <c r="T116" s="14">
        <v>98</v>
      </c>
      <c r="U116" s="14">
        <v>626</v>
      </c>
      <c r="V116" s="14">
        <v>92</v>
      </c>
      <c r="W116" s="14">
        <v>399</v>
      </c>
      <c r="X116" s="14">
        <v>0</v>
      </c>
      <c r="Y116" s="14">
        <v>116</v>
      </c>
      <c r="Z116" s="14">
        <v>5</v>
      </c>
      <c r="AA116" s="14">
        <v>1</v>
      </c>
      <c r="AB116" s="14">
        <v>1</v>
      </c>
      <c r="AC116" s="14">
        <v>1</v>
      </c>
      <c r="AD116" s="14">
        <v>1</v>
      </c>
      <c r="AE116" s="14">
        <v>2</v>
      </c>
      <c r="AF116" s="14">
        <v>8</v>
      </c>
    </row>
    <row r="117" spans="1:32" s="15" customFormat="1" ht="19.5" customHeight="1" x14ac:dyDescent="0.3">
      <c r="A117" s="167" t="s">
        <v>90</v>
      </c>
      <c r="B117" s="11">
        <v>19</v>
      </c>
      <c r="C117" s="14">
        <v>19</v>
      </c>
      <c r="D117" s="14">
        <v>0</v>
      </c>
      <c r="E117" s="14">
        <v>2308</v>
      </c>
      <c r="F117" s="14">
        <v>1669</v>
      </c>
      <c r="G117" s="14">
        <v>103</v>
      </c>
      <c r="H117" s="14">
        <v>427</v>
      </c>
      <c r="I117" s="14">
        <v>109</v>
      </c>
      <c r="J117" s="14">
        <v>1672</v>
      </c>
      <c r="K117" s="14">
        <v>839</v>
      </c>
      <c r="L117" s="14">
        <v>622</v>
      </c>
      <c r="M117" s="14">
        <v>9</v>
      </c>
      <c r="N117" s="14">
        <v>0</v>
      </c>
      <c r="O117" s="14">
        <v>26</v>
      </c>
      <c r="P117" s="14">
        <v>11</v>
      </c>
      <c r="Q117" s="14">
        <v>47</v>
      </c>
      <c r="R117" s="14">
        <v>5</v>
      </c>
      <c r="S117" s="14">
        <v>22</v>
      </c>
      <c r="T117" s="14">
        <v>97</v>
      </c>
      <c r="U117" s="14">
        <v>833</v>
      </c>
      <c r="V117" s="14">
        <v>128</v>
      </c>
      <c r="W117" s="14">
        <v>564</v>
      </c>
      <c r="X117" s="14">
        <v>0</v>
      </c>
      <c r="Y117" s="14">
        <v>101</v>
      </c>
      <c r="Z117" s="14">
        <v>13</v>
      </c>
      <c r="AA117" s="14">
        <v>1</v>
      </c>
      <c r="AB117" s="14">
        <v>2</v>
      </c>
      <c r="AC117" s="14">
        <v>0</v>
      </c>
      <c r="AD117" s="14">
        <v>1</v>
      </c>
      <c r="AE117" s="14">
        <v>7</v>
      </c>
      <c r="AF117" s="14">
        <v>16</v>
      </c>
    </row>
    <row r="118" spans="1:32" s="15" customFormat="1" ht="19.5" customHeight="1" x14ac:dyDescent="0.3">
      <c r="A118" s="167" t="s">
        <v>91</v>
      </c>
      <c r="B118" s="11">
        <v>7</v>
      </c>
      <c r="C118" s="14">
        <v>7</v>
      </c>
      <c r="D118" s="14">
        <v>0</v>
      </c>
      <c r="E118" s="14">
        <v>447</v>
      </c>
      <c r="F118" s="14">
        <v>314</v>
      </c>
      <c r="G118" s="14">
        <v>13</v>
      </c>
      <c r="H118" s="14">
        <v>83</v>
      </c>
      <c r="I118" s="14">
        <v>37</v>
      </c>
      <c r="J118" s="14">
        <v>315</v>
      </c>
      <c r="K118" s="14">
        <v>200</v>
      </c>
      <c r="L118" s="14">
        <v>140</v>
      </c>
      <c r="M118" s="14">
        <v>1</v>
      </c>
      <c r="N118" s="14">
        <v>0</v>
      </c>
      <c r="O118" s="14">
        <v>5</v>
      </c>
      <c r="P118" s="14">
        <v>5</v>
      </c>
      <c r="Q118" s="14">
        <v>11</v>
      </c>
      <c r="R118" s="14">
        <v>0</v>
      </c>
      <c r="S118" s="14">
        <v>11</v>
      </c>
      <c r="T118" s="14">
        <v>27</v>
      </c>
      <c r="U118" s="14">
        <v>115</v>
      </c>
      <c r="V118" s="14">
        <v>20</v>
      </c>
      <c r="W118" s="14">
        <v>60</v>
      </c>
      <c r="X118" s="14">
        <v>0</v>
      </c>
      <c r="Y118" s="14">
        <v>29</v>
      </c>
      <c r="Z118" s="14">
        <v>0</v>
      </c>
      <c r="AA118" s="14">
        <v>0</v>
      </c>
      <c r="AB118" s="14">
        <v>3</v>
      </c>
      <c r="AC118" s="14">
        <v>0</v>
      </c>
      <c r="AD118" s="14">
        <v>1</v>
      </c>
      <c r="AE118" s="14">
        <v>1</v>
      </c>
      <c r="AF118" s="14">
        <v>1</v>
      </c>
    </row>
    <row r="119" spans="1:32" s="15" customFormat="1" ht="19.5" customHeight="1" x14ac:dyDescent="0.3">
      <c r="A119" s="167" t="s">
        <v>92</v>
      </c>
      <c r="B119" s="11">
        <v>12</v>
      </c>
      <c r="C119" s="14">
        <v>12</v>
      </c>
      <c r="D119" s="14">
        <v>0</v>
      </c>
      <c r="E119" s="14">
        <v>740</v>
      </c>
      <c r="F119" s="14">
        <v>561</v>
      </c>
      <c r="G119" s="14">
        <v>33</v>
      </c>
      <c r="H119" s="14">
        <v>103</v>
      </c>
      <c r="I119" s="14">
        <v>43</v>
      </c>
      <c r="J119" s="14">
        <v>561</v>
      </c>
      <c r="K119" s="14">
        <v>336</v>
      </c>
      <c r="L119" s="14">
        <v>246</v>
      </c>
      <c r="M119" s="14">
        <v>7</v>
      </c>
      <c r="N119" s="14">
        <v>0</v>
      </c>
      <c r="O119" s="14">
        <v>16</v>
      </c>
      <c r="P119" s="14">
        <v>1</v>
      </c>
      <c r="Q119" s="14">
        <v>19</v>
      </c>
      <c r="R119" s="14">
        <v>2</v>
      </c>
      <c r="S119" s="14">
        <v>9</v>
      </c>
      <c r="T119" s="14">
        <v>36</v>
      </c>
      <c r="U119" s="14">
        <v>225</v>
      </c>
      <c r="V119" s="14">
        <v>40</v>
      </c>
      <c r="W119" s="14">
        <v>150</v>
      </c>
      <c r="X119" s="14">
        <v>0</v>
      </c>
      <c r="Y119" s="14">
        <v>27</v>
      </c>
      <c r="Z119" s="14">
        <v>4</v>
      </c>
      <c r="AA119" s="14">
        <v>0</v>
      </c>
      <c r="AB119" s="14">
        <v>1</v>
      </c>
      <c r="AC119" s="14">
        <v>0</v>
      </c>
      <c r="AD119" s="14">
        <v>0</v>
      </c>
      <c r="AE119" s="14">
        <v>1</v>
      </c>
      <c r="AF119" s="14">
        <v>2</v>
      </c>
    </row>
    <row r="120" spans="1:32" s="15" customFormat="1" ht="19.5" customHeight="1" x14ac:dyDescent="0.3">
      <c r="A120" s="167" t="s">
        <v>93</v>
      </c>
      <c r="B120" s="11">
        <v>10</v>
      </c>
      <c r="C120" s="14">
        <v>10</v>
      </c>
      <c r="D120" s="14">
        <v>0</v>
      </c>
      <c r="E120" s="14">
        <v>676</v>
      </c>
      <c r="F120" s="14">
        <v>513</v>
      </c>
      <c r="G120" s="14">
        <v>19</v>
      </c>
      <c r="H120" s="14">
        <v>121</v>
      </c>
      <c r="I120" s="14">
        <v>23</v>
      </c>
      <c r="J120" s="14">
        <v>515</v>
      </c>
      <c r="K120" s="14">
        <v>264</v>
      </c>
      <c r="L120" s="14">
        <v>196</v>
      </c>
      <c r="M120" s="14">
        <v>8</v>
      </c>
      <c r="N120" s="14">
        <v>0</v>
      </c>
      <c r="O120" s="14">
        <v>8</v>
      </c>
      <c r="P120" s="14">
        <v>5</v>
      </c>
      <c r="Q120" s="14">
        <v>16</v>
      </c>
      <c r="R120" s="14">
        <v>0</v>
      </c>
      <c r="S120" s="14">
        <v>5</v>
      </c>
      <c r="T120" s="14">
        <v>26</v>
      </c>
      <c r="U120" s="14">
        <v>251</v>
      </c>
      <c r="V120" s="14">
        <v>50</v>
      </c>
      <c r="W120" s="14">
        <v>161</v>
      </c>
      <c r="X120" s="14">
        <v>0</v>
      </c>
      <c r="Y120" s="14">
        <v>29</v>
      </c>
      <c r="Z120" s="14">
        <v>4</v>
      </c>
      <c r="AA120" s="14">
        <v>0</v>
      </c>
      <c r="AB120" s="14">
        <v>2</v>
      </c>
      <c r="AC120" s="14">
        <v>0</v>
      </c>
      <c r="AD120" s="14">
        <v>1</v>
      </c>
      <c r="AE120" s="14">
        <v>0</v>
      </c>
      <c r="AF120" s="14">
        <v>4</v>
      </c>
    </row>
    <row r="121" spans="1:32" s="15" customFormat="1" ht="19.5" customHeight="1" x14ac:dyDescent="0.3">
      <c r="A121" s="167" t="s">
        <v>94</v>
      </c>
      <c r="B121" s="11">
        <v>6</v>
      </c>
      <c r="C121" s="14">
        <v>6</v>
      </c>
      <c r="D121" s="14">
        <v>0</v>
      </c>
      <c r="E121" s="14">
        <v>356</v>
      </c>
      <c r="F121" s="14">
        <v>261</v>
      </c>
      <c r="G121" s="14">
        <v>14</v>
      </c>
      <c r="H121" s="14">
        <v>64</v>
      </c>
      <c r="I121" s="14">
        <v>17</v>
      </c>
      <c r="J121" s="14">
        <v>261</v>
      </c>
      <c r="K121" s="14">
        <v>143</v>
      </c>
      <c r="L121" s="14">
        <v>103</v>
      </c>
      <c r="M121" s="14">
        <v>1</v>
      </c>
      <c r="N121" s="14">
        <v>2</v>
      </c>
      <c r="O121" s="14">
        <v>10</v>
      </c>
      <c r="P121" s="14">
        <v>1</v>
      </c>
      <c r="Q121" s="14">
        <v>5</v>
      </c>
      <c r="R121" s="14">
        <v>1</v>
      </c>
      <c r="S121" s="14">
        <v>1</v>
      </c>
      <c r="T121" s="14">
        <v>19</v>
      </c>
      <c r="U121" s="14">
        <v>118</v>
      </c>
      <c r="V121" s="14">
        <v>31</v>
      </c>
      <c r="W121" s="14">
        <v>70</v>
      </c>
      <c r="X121" s="14">
        <v>0</v>
      </c>
      <c r="Y121" s="14">
        <v>11</v>
      </c>
      <c r="Z121" s="14">
        <v>4</v>
      </c>
      <c r="AA121" s="14">
        <v>0</v>
      </c>
      <c r="AB121" s="14">
        <v>0</v>
      </c>
      <c r="AC121" s="14">
        <v>0</v>
      </c>
      <c r="AD121" s="14">
        <v>1</v>
      </c>
      <c r="AE121" s="14">
        <v>1</v>
      </c>
      <c r="AF121" s="14">
        <v>0</v>
      </c>
    </row>
    <row r="122" spans="1:32" s="15" customFormat="1" ht="19.5" customHeight="1" x14ac:dyDescent="0.3">
      <c r="A122" s="167" t="s">
        <v>95</v>
      </c>
      <c r="B122" s="11">
        <v>8</v>
      </c>
      <c r="C122" s="14">
        <v>8</v>
      </c>
      <c r="D122" s="14">
        <v>0</v>
      </c>
      <c r="E122" s="14">
        <v>678</v>
      </c>
      <c r="F122" s="14">
        <v>488</v>
      </c>
      <c r="G122" s="14">
        <v>34</v>
      </c>
      <c r="H122" s="14">
        <v>122</v>
      </c>
      <c r="I122" s="14">
        <v>34</v>
      </c>
      <c r="J122" s="14">
        <v>488</v>
      </c>
      <c r="K122" s="14">
        <v>262</v>
      </c>
      <c r="L122" s="14">
        <v>179</v>
      </c>
      <c r="M122" s="14">
        <v>4</v>
      </c>
      <c r="N122" s="14">
        <v>0</v>
      </c>
      <c r="O122" s="14">
        <v>9</v>
      </c>
      <c r="P122" s="14">
        <v>1</v>
      </c>
      <c r="Q122" s="14">
        <v>13</v>
      </c>
      <c r="R122" s="14">
        <v>4</v>
      </c>
      <c r="S122" s="14">
        <v>11</v>
      </c>
      <c r="T122" s="14">
        <v>41</v>
      </c>
      <c r="U122" s="14">
        <v>226</v>
      </c>
      <c r="V122" s="14">
        <v>34</v>
      </c>
      <c r="W122" s="14">
        <v>149</v>
      </c>
      <c r="X122" s="14">
        <v>0</v>
      </c>
      <c r="Y122" s="14">
        <v>34</v>
      </c>
      <c r="Z122" s="14">
        <v>2</v>
      </c>
      <c r="AA122" s="14">
        <v>0</v>
      </c>
      <c r="AB122" s="14">
        <v>0</v>
      </c>
      <c r="AC122" s="14">
        <v>0</v>
      </c>
      <c r="AD122" s="14">
        <v>2</v>
      </c>
      <c r="AE122" s="14">
        <v>3</v>
      </c>
      <c r="AF122" s="14">
        <v>2</v>
      </c>
    </row>
    <row r="123" spans="1:32" s="15" customFormat="1" ht="19.5" customHeight="1" x14ac:dyDescent="0.3">
      <c r="A123" s="167" t="s">
        <v>96</v>
      </c>
      <c r="B123" s="11">
        <v>7</v>
      </c>
      <c r="C123" s="14">
        <v>7</v>
      </c>
      <c r="D123" s="14">
        <v>0</v>
      </c>
      <c r="E123" s="14">
        <v>908</v>
      </c>
      <c r="F123" s="14">
        <v>682</v>
      </c>
      <c r="G123" s="14">
        <v>38</v>
      </c>
      <c r="H123" s="14">
        <v>134</v>
      </c>
      <c r="I123" s="14">
        <v>54</v>
      </c>
      <c r="J123" s="14">
        <v>682</v>
      </c>
      <c r="K123" s="14">
        <v>413</v>
      </c>
      <c r="L123" s="14">
        <v>316</v>
      </c>
      <c r="M123" s="14">
        <v>7</v>
      </c>
      <c r="N123" s="14">
        <v>0</v>
      </c>
      <c r="O123" s="14">
        <v>12</v>
      </c>
      <c r="P123" s="14">
        <v>3</v>
      </c>
      <c r="Q123" s="14">
        <v>19</v>
      </c>
      <c r="R123" s="14">
        <v>7</v>
      </c>
      <c r="S123" s="14">
        <v>14</v>
      </c>
      <c r="T123" s="14">
        <v>35</v>
      </c>
      <c r="U123" s="14">
        <v>269</v>
      </c>
      <c r="V123" s="14">
        <v>73</v>
      </c>
      <c r="W123" s="14">
        <v>152</v>
      </c>
      <c r="X123" s="14">
        <v>0</v>
      </c>
      <c r="Y123" s="14">
        <v>34</v>
      </c>
      <c r="Z123" s="14">
        <v>2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8</v>
      </c>
    </row>
    <row r="124" spans="1:32" s="15" customFormat="1" ht="19.5" customHeight="1" x14ac:dyDescent="0.3">
      <c r="A124" s="167" t="s">
        <v>97</v>
      </c>
      <c r="B124" s="11">
        <v>8</v>
      </c>
      <c r="C124" s="14">
        <v>8</v>
      </c>
      <c r="D124" s="14">
        <v>0</v>
      </c>
      <c r="E124" s="14">
        <v>467</v>
      </c>
      <c r="F124" s="14">
        <v>349</v>
      </c>
      <c r="G124" s="14">
        <v>20</v>
      </c>
      <c r="H124" s="14">
        <v>74</v>
      </c>
      <c r="I124" s="14">
        <v>24</v>
      </c>
      <c r="J124" s="14">
        <v>349</v>
      </c>
      <c r="K124" s="14">
        <v>189</v>
      </c>
      <c r="L124" s="14">
        <v>138</v>
      </c>
      <c r="M124" s="14">
        <v>6</v>
      </c>
      <c r="N124" s="14">
        <v>0</v>
      </c>
      <c r="O124" s="14">
        <v>9</v>
      </c>
      <c r="P124" s="14">
        <v>3</v>
      </c>
      <c r="Q124" s="14">
        <v>9</v>
      </c>
      <c r="R124" s="14">
        <v>0</v>
      </c>
      <c r="S124" s="14">
        <v>4</v>
      </c>
      <c r="T124" s="14">
        <v>20</v>
      </c>
      <c r="U124" s="14">
        <v>160</v>
      </c>
      <c r="V124" s="14">
        <v>24</v>
      </c>
      <c r="W124" s="14">
        <v>92</v>
      </c>
      <c r="X124" s="14">
        <v>0</v>
      </c>
      <c r="Y124" s="14">
        <v>33</v>
      </c>
      <c r="Z124" s="14">
        <v>2</v>
      </c>
      <c r="AA124" s="14">
        <v>0</v>
      </c>
      <c r="AB124" s="14">
        <v>2</v>
      </c>
      <c r="AC124" s="14">
        <v>1</v>
      </c>
      <c r="AD124" s="14">
        <v>1</v>
      </c>
      <c r="AE124" s="14">
        <v>2</v>
      </c>
      <c r="AF124" s="14">
        <v>3</v>
      </c>
    </row>
    <row r="125" spans="1:32" s="15" customFormat="1" ht="19.5" customHeight="1" x14ac:dyDescent="0.3">
      <c r="A125" s="167" t="s">
        <v>98</v>
      </c>
      <c r="B125" s="11">
        <v>9</v>
      </c>
      <c r="C125" s="14">
        <v>9</v>
      </c>
      <c r="D125" s="14">
        <v>0</v>
      </c>
      <c r="E125" s="14">
        <v>637</v>
      </c>
      <c r="F125" s="14">
        <v>438</v>
      </c>
      <c r="G125" s="14">
        <v>47</v>
      </c>
      <c r="H125" s="14">
        <v>115</v>
      </c>
      <c r="I125" s="14">
        <v>37</v>
      </c>
      <c r="J125" s="14">
        <v>438</v>
      </c>
      <c r="K125" s="14">
        <v>222</v>
      </c>
      <c r="L125" s="14">
        <v>150</v>
      </c>
      <c r="M125" s="14">
        <v>4</v>
      </c>
      <c r="N125" s="14">
        <v>0</v>
      </c>
      <c r="O125" s="14">
        <v>19</v>
      </c>
      <c r="P125" s="14">
        <v>3</v>
      </c>
      <c r="Q125" s="14">
        <v>12</v>
      </c>
      <c r="R125" s="14">
        <v>4</v>
      </c>
      <c r="S125" s="14">
        <v>8</v>
      </c>
      <c r="T125" s="14">
        <v>22</v>
      </c>
      <c r="U125" s="14">
        <v>216</v>
      </c>
      <c r="V125" s="14">
        <v>34</v>
      </c>
      <c r="W125" s="14">
        <v>157</v>
      </c>
      <c r="X125" s="14">
        <v>0</v>
      </c>
      <c r="Y125" s="14">
        <v>17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0</v>
      </c>
      <c r="AF125" s="14">
        <v>6</v>
      </c>
    </row>
    <row r="126" spans="1:32" s="15" customFormat="1" ht="19.5" customHeight="1" x14ac:dyDescent="0.3">
      <c r="A126" s="167" t="s">
        <v>99</v>
      </c>
      <c r="B126" s="11">
        <v>6</v>
      </c>
      <c r="C126" s="14">
        <v>6</v>
      </c>
      <c r="D126" s="14">
        <v>0</v>
      </c>
      <c r="E126" s="14">
        <v>216</v>
      </c>
      <c r="F126" s="14">
        <v>167</v>
      </c>
      <c r="G126" s="14">
        <v>5</v>
      </c>
      <c r="H126" s="14">
        <v>23</v>
      </c>
      <c r="I126" s="14">
        <v>21</v>
      </c>
      <c r="J126" s="14">
        <v>167</v>
      </c>
      <c r="K126" s="14">
        <v>86</v>
      </c>
      <c r="L126" s="14">
        <v>61</v>
      </c>
      <c r="M126" s="14">
        <v>1</v>
      </c>
      <c r="N126" s="14">
        <v>0</v>
      </c>
      <c r="O126" s="14">
        <v>3</v>
      </c>
      <c r="P126" s="14">
        <v>0</v>
      </c>
      <c r="Q126" s="14">
        <v>3</v>
      </c>
      <c r="R126" s="14">
        <v>0</v>
      </c>
      <c r="S126" s="14">
        <v>5</v>
      </c>
      <c r="T126" s="14">
        <v>13</v>
      </c>
      <c r="U126" s="14">
        <v>81</v>
      </c>
      <c r="V126" s="14">
        <v>19</v>
      </c>
      <c r="W126" s="14">
        <v>52</v>
      </c>
      <c r="X126" s="14">
        <v>0</v>
      </c>
      <c r="Y126" s="14">
        <v>5</v>
      </c>
      <c r="Z126" s="14">
        <v>1</v>
      </c>
      <c r="AA126" s="14">
        <v>0</v>
      </c>
      <c r="AB126" s="14">
        <v>0</v>
      </c>
      <c r="AC126" s="14">
        <v>0</v>
      </c>
      <c r="AD126" s="14">
        <v>0</v>
      </c>
      <c r="AE126" s="14">
        <v>2</v>
      </c>
      <c r="AF126" s="14">
        <v>2</v>
      </c>
    </row>
    <row r="127" spans="1:32" s="15" customFormat="1" ht="19.5" customHeight="1" x14ac:dyDescent="0.3">
      <c r="A127" s="167" t="s">
        <v>100</v>
      </c>
      <c r="B127" s="11">
        <v>8</v>
      </c>
      <c r="C127" s="14">
        <v>8</v>
      </c>
      <c r="D127" s="14">
        <v>0</v>
      </c>
      <c r="E127" s="14">
        <v>375</v>
      </c>
      <c r="F127" s="14">
        <v>270</v>
      </c>
      <c r="G127" s="14">
        <v>16</v>
      </c>
      <c r="H127" s="14">
        <v>66</v>
      </c>
      <c r="I127" s="14">
        <v>23</v>
      </c>
      <c r="J127" s="14">
        <v>270</v>
      </c>
      <c r="K127" s="14">
        <v>146</v>
      </c>
      <c r="L127" s="14">
        <v>104</v>
      </c>
      <c r="M127" s="14">
        <v>3</v>
      </c>
      <c r="N127" s="14">
        <v>0</v>
      </c>
      <c r="O127" s="14">
        <v>10</v>
      </c>
      <c r="P127" s="14">
        <v>2</v>
      </c>
      <c r="Q127" s="14">
        <v>6</v>
      </c>
      <c r="R127" s="14">
        <v>2</v>
      </c>
      <c r="S127" s="14">
        <v>4</v>
      </c>
      <c r="T127" s="14">
        <v>15</v>
      </c>
      <c r="U127" s="14">
        <v>124</v>
      </c>
      <c r="V127" s="14">
        <v>22</v>
      </c>
      <c r="W127" s="14">
        <v>77</v>
      </c>
      <c r="X127" s="14">
        <v>0</v>
      </c>
      <c r="Y127" s="14">
        <v>15</v>
      </c>
      <c r="Z127" s="14">
        <v>2</v>
      </c>
      <c r="AA127" s="14">
        <v>0</v>
      </c>
      <c r="AB127" s="14">
        <v>1</v>
      </c>
      <c r="AC127" s="14">
        <v>0</v>
      </c>
      <c r="AD127" s="14">
        <v>0</v>
      </c>
      <c r="AE127" s="14">
        <v>3</v>
      </c>
      <c r="AF127" s="14">
        <v>4</v>
      </c>
    </row>
    <row r="128" spans="1:32" s="15" customFormat="1" ht="19.5" customHeight="1" thickBot="1" x14ac:dyDescent="0.35">
      <c r="A128" s="169" t="s">
        <v>101</v>
      </c>
      <c r="B128" s="27">
        <v>5</v>
      </c>
      <c r="C128" s="28">
        <v>5</v>
      </c>
      <c r="D128" s="28">
        <v>0</v>
      </c>
      <c r="E128" s="28">
        <v>87</v>
      </c>
      <c r="F128" s="28">
        <v>71</v>
      </c>
      <c r="G128" s="28">
        <v>1</v>
      </c>
      <c r="H128" s="28">
        <v>11</v>
      </c>
      <c r="I128" s="28">
        <v>4</v>
      </c>
      <c r="J128" s="28">
        <v>72</v>
      </c>
      <c r="K128" s="28">
        <v>49</v>
      </c>
      <c r="L128" s="28">
        <v>32</v>
      </c>
      <c r="M128" s="28">
        <v>0</v>
      </c>
      <c r="N128" s="28">
        <v>0</v>
      </c>
      <c r="O128" s="28">
        <v>3</v>
      </c>
      <c r="P128" s="28">
        <v>1</v>
      </c>
      <c r="Q128" s="28">
        <v>2</v>
      </c>
      <c r="R128" s="28">
        <v>0</v>
      </c>
      <c r="S128" s="28">
        <v>1</v>
      </c>
      <c r="T128" s="28">
        <v>10</v>
      </c>
      <c r="U128" s="28">
        <v>23</v>
      </c>
      <c r="V128" s="28">
        <v>6</v>
      </c>
      <c r="W128" s="28">
        <v>9</v>
      </c>
      <c r="X128" s="28">
        <v>0</v>
      </c>
      <c r="Y128" s="28">
        <v>5</v>
      </c>
      <c r="Z128" s="28">
        <v>1</v>
      </c>
      <c r="AA128" s="28">
        <v>0</v>
      </c>
      <c r="AB128" s="28">
        <v>0</v>
      </c>
      <c r="AC128" s="28">
        <v>0</v>
      </c>
      <c r="AD128" s="28">
        <v>2</v>
      </c>
      <c r="AE128" s="28">
        <v>0</v>
      </c>
      <c r="AF128" s="28">
        <v>0</v>
      </c>
    </row>
    <row r="129" spans="1:32" s="15" customFormat="1" ht="25.5" customHeight="1" x14ac:dyDescent="0.3">
      <c r="A129" s="170" t="s">
        <v>102</v>
      </c>
      <c r="B129" s="33"/>
      <c r="C129" s="33"/>
      <c r="D129" s="33"/>
    </row>
    <row r="130" spans="1:32" ht="19.5" customHeight="1" x14ac:dyDescent="0.3"/>
    <row r="131" spans="1:32" s="284" customFormat="1" ht="13.8" x14ac:dyDescent="0.25">
      <c r="A131" s="282"/>
      <c r="B131" s="362">
        <f>SUM(B116:B128)-B114</f>
        <v>0</v>
      </c>
      <c r="C131" s="362">
        <f t="shared" ref="C131:AF131" si="0">SUM(C116:C128)-C114</f>
        <v>0</v>
      </c>
      <c r="D131" s="362">
        <f t="shared" si="0"/>
        <v>0</v>
      </c>
      <c r="E131" s="362">
        <f t="shared" si="0"/>
        <v>0</v>
      </c>
      <c r="F131" s="362">
        <f t="shared" si="0"/>
        <v>0</v>
      </c>
      <c r="G131" s="362">
        <f t="shared" si="0"/>
        <v>0</v>
      </c>
      <c r="H131" s="362">
        <f t="shared" si="0"/>
        <v>0</v>
      </c>
      <c r="I131" s="362">
        <f t="shared" si="0"/>
        <v>0</v>
      </c>
      <c r="J131" s="362">
        <f t="shared" si="0"/>
        <v>0</v>
      </c>
      <c r="K131" s="362">
        <f t="shared" si="0"/>
        <v>0</v>
      </c>
      <c r="L131" s="362">
        <f t="shared" si="0"/>
        <v>0</v>
      </c>
      <c r="M131" s="362">
        <f t="shared" si="0"/>
        <v>0</v>
      </c>
      <c r="N131" s="362">
        <f t="shared" si="0"/>
        <v>0</v>
      </c>
      <c r="O131" s="362">
        <f t="shared" si="0"/>
        <v>0</v>
      </c>
      <c r="P131" s="362">
        <f t="shared" si="0"/>
        <v>0</v>
      </c>
      <c r="Q131" s="362">
        <f t="shared" si="0"/>
        <v>0</v>
      </c>
      <c r="R131" s="362">
        <f t="shared" si="0"/>
        <v>0</v>
      </c>
      <c r="S131" s="362">
        <f t="shared" si="0"/>
        <v>0</v>
      </c>
      <c r="T131" s="362">
        <f t="shared" si="0"/>
        <v>0</v>
      </c>
      <c r="U131" s="362">
        <f t="shared" si="0"/>
        <v>0</v>
      </c>
      <c r="V131" s="362">
        <f t="shared" si="0"/>
        <v>0</v>
      </c>
      <c r="W131" s="362">
        <f t="shared" si="0"/>
        <v>0</v>
      </c>
      <c r="X131" s="362">
        <f t="shared" si="0"/>
        <v>0</v>
      </c>
      <c r="Y131" s="362">
        <f t="shared" si="0"/>
        <v>0</v>
      </c>
      <c r="Z131" s="362">
        <f t="shared" si="0"/>
        <v>0</v>
      </c>
      <c r="AA131" s="362">
        <f t="shared" si="0"/>
        <v>0</v>
      </c>
      <c r="AB131" s="362">
        <f t="shared" si="0"/>
        <v>0</v>
      </c>
      <c r="AC131" s="362">
        <f t="shared" si="0"/>
        <v>0</v>
      </c>
      <c r="AD131" s="362">
        <f t="shared" si="0"/>
        <v>0</v>
      </c>
      <c r="AE131" s="362">
        <f t="shared" si="0"/>
        <v>0</v>
      </c>
      <c r="AF131" s="362">
        <f t="shared" si="0"/>
        <v>0</v>
      </c>
    </row>
    <row r="132" spans="1:32" s="385" customFormat="1" x14ac:dyDescent="0.3">
      <c r="A132" s="384" t="s">
        <v>1606</v>
      </c>
      <c r="B132" s="385">
        <f>B113-B112</f>
        <v>0</v>
      </c>
      <c r="C132" s="385">
        <f t="shared" ref="C132:AF132" si="1">C113-C112</f>
        <v>0</v>
      </c>
      <c r="D132" s="385">
        <f t="shared" si="1"/>
        <v>0</v>
      </c>
      <c r="E132" s="385">
        <f t="shared" si="1"/>
        <v>524</v>
      </c>
      <c r="F132" s="385">
        <f t="shared" si="1"/>
        <v>461</v>
      </c>
      <c r="G132" s="385">
        <f t="shared" si="1"/>
        <v>54</v>
      </c>
      <c r="H132" s="385">
        <f t="shared" si="1"/>
        <v>-10</v>
      </c>
      <c r="I132" s="385">
        <f t="shared" si="1"/>
        <v>19</v>
      </c>
      <c r="J132" s="385">
        <f t="shared" si="1"/>
        <v>470</v>
      </c>
      <c r="K132" s="385">
        <f t="shared" si="1"/>
        <v>66</v>
      </c>
      <c r="L132" s="385">
        <f t="shared" si="1"/>
        <v>80</v>
      </c>
      <c r="M132" s="385">
        <f t="shared" si="1"/>
        <v>6</v>
      </c>
      <c r="N132" s="385">
        <f t="shared" si="1"/>
        <v>-7</v>
      </c>
      <c r="O132" s="385">
        <f t="shared" si="1"/>
        <v>-17</v>
      </c>
      <c r="P132" s="385">
        <f t="shared" si="1"/>
        <v>21</v>
      </c>
      <c r="Q132" s="385">
        <f t="shared" si="1"/>
        <v>16</v>
      </c>
      <c r="R132" s="385">
        <f t="shared" si="1"/>
        <v>-7</v>
      </c>
      <c r="S132" s="385">
        <f t="shared" si="1"/>
        <v>-4</v>
      </c>
      <c r="T132" s="385">
        <f t="shared" si="1"/>
        <v>-22</v>
      </c>
      <c r="U132" s="385">
        <f t="shared" si="1"/>
        <v>404</v>
      </c>
      <c r="V132" s="385">
        <f t="shared" si="1"/>
        <v>65</v>
      </c>
      <c r="W132" s="385">
        <f t="shared" si="1"/>
        <v>296</v>
      </c>
      <c r="X132" s="385">
        <f t="shared" si="1"/>
        <v>0</v>
      </c>
      <c r="Y132" s="385">
        <f t="shared" si="1"/>
        <v>16</v>
      </c>
      <c r="Z132" s="385">
        <f t="shared" si="1"/>
        <v>26</v>
      </c>
      <c r="AA132" s="385">
        <f t="shared" si="1"/>
        <v>0</v>
      </c>
      <c r="AB132" s="385">
        <f t="shared" si="1"/>
        <v>-8</v>
      </c>
      <c r="AC132" s="385">
        <f t="shared" si="1"/>
        <v>3</v>
      </c>
      <c r="AD132" s="385">
        <f t="shared" si="1"/>
        <v>6</v>
      </c>
      <c r="AE132" s="385">
        <f t="shared" si="1"/>
        <v>0</v>
      </c>
      <c r="AF132" s="385">
        <f t="shared" si="1"/>
        <v>0</v>
      </c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9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N125" sqref="N125"/>
    </sheetView>
  </sheetViews>
  <sheetFormatPr defaultColWidth="9" defaultRowHeight="16.2" x14ac:dyDescent="0.3"/>
  <cols>
    <col min="1" max="1" width="17.6640625" style="153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3" customFormat="1" ht="27" customHeight="1" x14ac:dyDescent="0.3">
      <c r="A1" s="611" t="s">
        <v>697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198"/>
      <c r="T1" s="198"/>
      <c r="U1" s="198"/>
      <c r="V1" s="198"/>
      <c r="W1" s="198"/>
      <c r="X1" s="198"/>
      <c r="Y1" s="198"/>
    </row>
    <row r="2" spans="1:25" s="171" customFormat="1" ht="23.25" customHeight="1" thickBot="1" x14ac:dyDescent="0.35">
      <c r="A2" s="156"/>
      <c r="B2" s="156"/>
      <c r="C2" s="155"/>
      <c r="D2" s="155"/>
      <c r="E2" s="155"/>
      <c r="F2" s="155"/>
      <c r="G2" s="155"/>
      <c r="H2" s="155"/>
      <c r="I2" s="155"/>
      <c r="J2" s="155"/>
      <c r="K2" s="199"/>
      <c r="L2" s="199"/>
      <c r="M2" s="199"/>
      <c r="N2" s="199"/>
      <c r="O2" s="199"/>
      <c r="P2" s="199"/>
      <c r="R2" s="200" t="s">
        <v>150</v>
      </c>
      <c r="S2" s="163"/>
      <c r="T2" s="163"/>
      <c r="U2" s="163"/>
      <c r="V2" s="163"/>
      <c r="W2" s="163"/>
      <c r="X2" s="163"/>
      <c r="Y2" s="163"/>
    </row>
    <row r="3" spans="1:25" s="201" customFormat="1" ht="19.5" hidden="1" customHeight="1" x14ac:dyDescent="0.3">
      <c r="A3" s="477" t="s">
        <v>18</v>
      </c>
      <c r="B3" s="642" t="s">
        <v>397</v>
      </c>
      <c r="C3" s="630" t="s">
        <v>151</v>
      </c>
      <c r="D3" s="631"/>
      <c r="E3" s="642" t="s">
        <v>398</v>
      </c>
      <c r="F3" s="642" t="s">
        <v>399</v>
      </c>
      <c r="G3" s="642" t="s">
        <v>152</v>
      </c>
      <c r="H3" s="562" t="s">
        <v>153</v>
      </c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163"/>
      <c r="T3" s="163"/>
      <c r="U3" s="163"/>
      <c r="V3" s="163"/>
      <c r="W3" s="163"/>
      <c r="X3" s="163"/>
      <c r="Y3" s="163"/>
    </row>
    <row r="4" spans="1:25" s="181" customFormat="1" ht="21.75" hidden="1" customHeight="1" x14ac:dyDescent="0.3">
      <c r="A4" s="478"/>
      <c r="B4" s="643"/>
      <c r="C4" s="632"/>
      <c r="D4" s="539"/>
      <c r="E4" s="643" t="s">
        <v>154</v>
      </c>
      <c r="F4" s="643" t="s">
        <v>155</v>
      </c>
      <c r="G4" s="643" t="s">
        <v>156</v>
      </c>
      <c r="H4" s="543" t="s">
        <v>157</v>
      </c>
      <c r="I4" s="543" t="s">
        <v>158</v>
      </c>
      <c r="J4" s="543" t="s">
        <v>159</v>
      </c>
      <c r="K4" s="549" t="s">
        <v>160</v>
      </c>
      <c r="L4" s="543" t="s">
        <v>161</v>
      </c>
      <c r="M4" s="543" t="s">
        <v>162</v>
      </c>
      <c r="N4" s="543" t="s">
        <v>163</v>
      </c>
      <c r="O4" s="543" t="s">
        <v>164</v>
      </c>
      <c r="P4" s="543" t="s">
        <v>165</v>
      </c>
      <c r="Q4" s="543" t="s">
        <v>34</v>
      </c>
      <c r="R4" s="645" t="s">
        <v>166</v>
      </c>
      <c r="S4" s="163"/>
      <c r="T4" s="163"/>
      <c r="U4" s="163"/>
      <c r="V4" s="163"/>
      <c r="W4" s="163"/>
      <c r="X4" s="163"/>
      <c r="Y4" s="163"/>
    </row>
    <row r="5" spans="1:25" s="181" customFormat="1" ht="21.75" hidden="1" customHeight="1" x14ac:dyDescent="0.3">
      <c r="A5" s="478"/>
      <c r="B5" s="643"/>
      <c r="C5" s="632"/>
      <c r="D5" s="539"/>
      <c r="E5" s="643"/>
      <c r="F5" s="643"/>
      <c r="G5" s="643"/>
      <c r="H5" s="565"/>
      <c r="I5" s="565"/>
      <c r="J5" s="565"/>
      <c r="K5" s="637"/>
      <c r="L5" s="565"/>
      <c r="M5" s="565"/>
      <c r="N5" s="565"/>
      <c r="O5" s="565"/>
      <c r="P5" s="565"/>
      <c r="Q5" s="565"/>
      <c r="R5" s="646"/>
      <c r="S5" s="163"/>
      <c r="T5" s="163"/>
      <c r="U5" s="163"/>
      <c r="V5" s="163"/>
      <c r="W5" s="163"/>
      <c r="X5" s="163"/>
      <c r="Y5" s="163"/>
    </row>
    <row r="6" spans="1:25" s="201" customFormat="1" ht="31.2" hidden="1" customHeight="1" thickBot="1" x14ac:dyDescent="0.35">
      <c r="A6" s="479"/>
      <c r="B6" s="644"/>
      <c r="C6" s="633"/>
      <c r="D6" s="540"/>
      <c r="E6" s="644"/>
      <c r="F6" s="644"/>
      <c r="G6" s="644"/>
      <c r="H6" s="551"/>
      <c r="I6" s="551"/>
      <c r="J6" s="551"/>
      <c r="K6" s="550"/>
      <c r="L6" s="551"/>
      <c r="M6" s="551"/>
      <c r="N6" s="551"/>
      <c r="O6" s="551"/>
      <c r="P6" s="551"/>
      <c r="Q6" s="551"/>
      <c r="R6" s="647"/>
      <c r="S6" s="163"/>
      <c r="T6" s="163"/>
      <c r="U6" s="163"/>
      <c r="V6" s="163"/>
      <c r="W6" s="163"/>
      <c r="X6" s="163"/>
      <c r="Y6" s="163"/>
    </row>
    <row r="7" spans="1:25" s="201" customFormat="1" ht="19.5" hidden="1" customHeight="1" x14ac:dyDescent="0.3">
      <c r="A7" s="196" t="s">
        <v>53</v>
      </c>
      <c r="B7" s="160">
        <v>215</v>
      </c>
      <c r="C7" s="161">
        <v>85</v>
      </c>
      <c r="D7" s="161"/>
      <c r="E7" s="161">
        <v>90</v>
      </c>
      <c r="F7" s="161" t="s">
        <v>11</v>
      </c>
      <c r="G7" s="161">
        <v>16</v>
      </c>
      <c r="H7" s="161">
        <v>160</v>
      </c>
      <c r="I7" s="161">
        <v>7</v>
      </c>
      <c r="J7" s="161" t="s">
        <v>11</v>
      </c>
      <c r="K7" s="161">
        <v>19</v>
      </c>
      <c r="L7" s="161">
        <v>2</v>
      </c>
      <c r="M7" s="161">
        <v>14</v>
      </c>
      <c r="N7" s="161" t="s">
        <v>11</v>
      </c>
      <c r="O7" s="161" t="s">
        <v>11</v>
      </c>
      <c r="P7" s="161" t="s">
        <v>11</v>
      </c>
      <c r="Q7" s="161">
        <v>13</v>
      </c>
      <c r="R7" s="161" t="s">
        <v>11</v>
      </c>
      <c r="S7" s="163"/>
      <c r="T7" s="163"/>
      <c r="U7" s="163"/>
      <c r="V7" s="163"/>
      <c r="W7" s="163"/>
      <c r="X7" s="163"/>
      <c r="Y7" s="163"/>
    </row>
    <row r="8" spans="1:25" s="201" customFormat="1" ht="19.5" hidden="1" customHeight="1" x14ac:dyDescent="0.3">
      <c r="A8" s="196" t="s">
        <v>1405</v>
      </c>
      <c r="B8" s="160">
        <v>242</v>
      </c>
      <c r="C8" s="161">
        <v>100</v>
      </c>
      <c r="D8" s="161"/>
      <c r="E8" s="161">
        <v>91</v>
      </c>
      <c r="F8" s="161" t="s">
        <v>11</v>
      </c>
      <c r="G8" s="161">
        <v>7</v>
      </c>
      <c r="H8" s="161">
        <v>185</v>
      </c>
      <c r="I8" s="161">
        <v>10</v>
      </c>
      <c r="J8" s="161" t="s">
        <v>11</v>
      </c>
      <c r="K8" s="161">
        <v>24</v>
      </c>
      <c r="L8" s="161">
        <v>4</v>
      </c>
      <c r="M8" s="161">
        <v>5</v>
      </c>
      <c r="N8" s="161" t="s">
        <v>11</v>
      </c>
      <c r="O8" s="161" t="s">
        <v>11</v>
      </c>
      <c r="P8" s="161" t="s">
        <v>11</v>
      </c>
      <c r="Q8" s="161">
        <v>14</v>
      </c>
      <c r="R8" s="161" t="s">
        <v>11</v>
      </c>
      <c r="S8" s="163"/>
      <c r="T8" s="163"/>
      <c r="U8" s="163"/>
      <c r="V8" s="163"/>
      <c r="W8" s="163"/>
      <c r="X8" s="163"/>
      <c r="Y8" s="163"/>
    </row>
    <row r="9" spans="1:25" s="201" customFormat="1" ht="19.5" hidden="1" customHeight="1" x14ac:dyDescent="0.3">
      <c r="A9" s="196" t="s">
        <v>13</v>
      </c>
      <c r="B9" s="160">
        <v>188</v>
      </c>
      <c r="C9" s="161">
        <v>87</v>
      </c>
      <c r="D9" s="161"/>
      <c r="E9" s="161">
        <v>72</v>
      </c>
      <c r="F9" s="161" t="s">
        <v>11</v>
      </c>
      <c r="G9" s="161">
        <v>13</v>
      </c>
      <c r="H9" s="161">
        <v>138</v>
      </c>
      <c r="I9" s="161">
        <v>10</v>
      </c>
      <c r="J9" s="161">
        <v>1</v>
      </c>
      <c r="K9" s="161">
        <v>17</v>
      </c>
      <c r="L9" s="161">
        <v>5</v>
      </c>
      <c r="M9" s="161">
        <v>8</v>
      </c>
      <c r="N9" s="161">
        <v>2</v>
      </c>
      <c r="O9" s="161" t="s">
        <v>11</v>
      </c>
      <c r="P9" s="161" t="s">
        <v>11</v>
      </c>
      <c r="Q9" s="161">
        <v>6</v>
      </c>
      <c r="R9" s="161">
        <v>1</v>
      </c>
      <c r="S9" s="163"/>
      <c r="T9" s="163"/>
      <c r="U9" s="163"/>
      <c r="V9" s="163"/>
      <c r="W9" s="163"/>
      <c r="X9" s="163"/>
      <c r="Y9" s="163"/>
    </row>
    <row r="10" spans="1:25" s="201" customFormat="1" ht="19.5" hidden="1" customHeight="1" x14ac:dyDescent="0.3">
      <c r="A10" s="196" t="s">
        <v>1406</v>
      </c>
      <c r="B10" s="160">
        <v>141</v>
      </c>
      <c r="C10" s="161">
        <v>60</v>
      </c>
      <c r="D10" s="161"/>
      <c r="E10" s="161">
        <v>59</v>
      </c>
      <c r="F10" s="161">
        <v>5</v>
      </c>
      <c r="G10" s="161">
        <v>8</v>
      </c>
      <c r="H10" s="161">
        <v>97</v>
      </c>
      <c r="I10" s="161">
        <v>6</v>
      </c>
      <c r="J10" s="161">
        <v>2</v>
      </c>
      <c r="K10" s="161">
        <v>16</v>
      </c>
      <c r="L10" s="161">
        <v>3</v>
      </c>
      <c r="M10" s="161">
        <v>8</v>
      </c>
      <c r="N10" s="161" t="s">
        <v>11</v>
      </c>
      <c r="O10" s="161" t="s">
        <v>11</v>
      </c>
      <c r="P10" s="161" t="s">
        <v>11</v>
      </c>
      <c r="Q10" s="161">
        <v>9</v>
      </c>
      <c r="R10" s="161" t="s">
        <v>11</v>
      </c>
      <c r="S10" s="163"/>
      <c r="T10" s="163"/>
      <c r="U10" s="163"/>
      <c r="V10" s="163"/>
      <c r="W10" s="163"/>
      <c r="X10" s="163"/>
      <c r="Y10" s="163"/>
    </row>
    <row r="11" spans="1:25" s="201" customFormat="1" ht="19.5" hidden="1" customHeight="1" x14ac:dyDescent="0.3">
      <c r="A11" s="196" t="s">
        <v>1407</v>
      </c>
      <c r="B11" s="160">
        <v>163</v>
      </c>
      <c r="C11" s="161">
        <v>80</v>
      </c>
      <c r="D11" s="161"/>
      <c r="E11" s="161">
        <v>65</v>
      </c>
      <c r="F11" s="161">
        <v>6</v>
      </c>
      <c r="G11" s="161">
        <v>15</v>
      </c>
      <c r="H11" s="161">
        <v>119</v>
      </c>
      <c r="I11" s="161">
        <v>7</v>
      </c>
      <c r="J11" s="161">
        <v>1</v>
      </c>
      <c r="K11" s="161">
        <v>17</v>
      </c>
      <c r="L11" s="161">
        <v>3</v>
      </c>
      <c r="M11" s="161">
        <v>2</v>
      </c>
      <c r="N11" s="161">
        <v>1</v>
      </c>
      <c r="O11" s="161">
        <v>1</v>
      </c>
      <c r="P11" s="161" t="s">
        <v>11</v>
      </c>
      <c r="Q11" s="161">
        <v>12</v>
      </c>
      <c r="R11" s="161" t="s">
        <v>11</v>
      </c>
      <c r="S11" s="163"/>
      <c r="T11" s="163"/>
      <c r="U11" s="163"/>
      <c r="V11" s="163"/>
      <c r="W11" s="163"/>
      <c r="X11" s="163"/>
      <c r="Y11" s="163"/>
    </row>
    <row r="12" spans="1:25" s="201" customFormat="1" ht="19.5" hidden="1" customHeight="1" x14ac:dyDescent="0.3">
      <c r="A12" s="196" t="s">
        <v>1408</v>
      </c>
      <c r="B12" s="160">
        <v>148</v>
      </c>
      <c r="C12" s="161">
        <v>70</v>
      </c>
      <c r="D12" s="161"/>
      <c r="E12" s="161">
        <v>48</v>
      </c>
      <c r="F12" s="161">
        <v>4</v>
      </c>
      <c r="G12" s="161">
        <v>7</v>
      </c>
      <c r="H12" s="161">
        <v>108</v>
      </c>
      <c r="I12" s="161">
        <v>7</v>
      </c>
      <c r="J12" s="161">
        <v>3</v>
      </c>
      <c r="K12" s="161">
        <v>14</v>
      </c>
      <c r="L12" s="161">
        <v>1</v>
      </c>
      <c r="M12" s="161">
        <v>6</v>
      </c>
      <c r="N12" s="161" t="s">
        <v>11</v>
      </c>
      <c r="O12" s="161" t="s">
        <v>11</v>
      </c>
      <c r="P12" s="161" t="s">
        <v>11</v>
      </c>
      <c r="Q12" s="161">
        <v>9</v>
      </c>
      <c r="R12" s="161" t="s">
        <v>11</v>
      </c>
      <c r="S12" s="163"/>
      <c r="T12" s="163"/>
      <c r="U12" s="163"/>
      <c r="V12" s="163"/>
      <c r="W12" s="163"/>
      <c r="X12" s="163"/>
      <c r="Y12" s="163"/>
    </row>
    <row r="13" spans="1:25" s="201" customFormat="1" ht="19.5" hidden="1" customHeight="1" x14ac:dyDescent="0.3">
      <c r="A13" s="196" t="s">
        <v>1241</v>
      </c>
      <c r="B13" s="160">
        <v>122</v>
      </c>
      <c r="C13" s="161">
        <v>62</v>
      </c>
      <c r="D13" s="161"/>
      <c r="E13" s="161">
        <v>49</v>
      </c>
      <c r="F13" s="161">
        <v>5</v>
      </c>
      <c r="G13" s="161">
        <v>5</v>
      </c>
      <c r="H13" s="161">
        <v>79</v>
      </c>
      <c r="I13" s="161">
        <v>4</v>
      </c>
      <c r="J13" s="161">
        <v>2</v>
      </c>
      <c r="K13" s="161">
        <v>19</v>
      </c>
      <c r="L13" s="161">
        <v>1</v>
      </c>
      <c r="M13" s="161">
        <v>8</v>
      </c>
      <c r="N13" s="161">
        <v>1</v>
      </c>
      <c r="O13" s="161" t="s">
        <v>11</v>
      </c>
      <c r="P13" s="161" t="s">
        <v>11</v>
      </c>
      <c r="Q13" s="161">
        <v>8</v>
      </c>
      <c r="R13" s="161" t="s">
        <v>11</v>
      </c>
      <c r="S13" s="163"/>
      <c r="T13" s="163"/>
      <c r="U13" s="163"/>
      <c r="V13" s="163"/>
      <c r="W13" s="163"/>
      <c r="X13" s="163"/>
      <c r="Y13" s="163"/>
    </row>
    <row r="14" spans="1:25" s="201" customFormat="1" ht="19.5" hidden="1" customHeight="1" x14ac:dyDescent="0.3">
      <c r="A14" s="196" t="s">
        <v>1242</v>
      </c>
      <c r="B14" s="160">
        <v>140</v>
      </c>
      <c r="C14" s="161">
        <v>68</v>
      </c>
      <c r="D14" s="161"/>
      <c r="E14" s="161">
        <v>52</v>
      </c>
      <c r="F14" s="161">
        <v>10</v>
      </c>
      <c r="G14" s="161">
        <v>2</v>
      </c>
      <c r="H14" s="161">
        <v>87</v>
      </c>
      <c r="I14" s="161">
        <v>9</v>
      </c>
      <c r="J14" s="161" t="s">
        <v>11</v>
      </c>
      <c r="K14" s="161">
        <v>24</v>
      </c>
      <c r="L14" s="161">
        <v>2</v>
      </c>
      <c r="M14" s="161">
        <v>8</v>
      </c>
      <c r="N14" s="161" t="s">
        <v>11</v>
      </c>
      <c r="O14" s="161" t="s">
        <v>11</v>
      </c>
      <c r="P14" s="161" t="s">
        <v>11</v>
      </c>
      <c r="Q14" s="161">
        <v>10</v>
      </c>
      <c r="R14" s="161" t="s">
        <v>11</v>
      </c>
      <c r="S14" s="163"/>
      <c r="T14" s="163"/>
      <c r="U14" s="163"/>
      <c r="V14" s="163"/>
      <c r="W14" s="163"/>
      <c r="X14" s="163"/>
      <c r="Y14" s="163"/>
    </row>
    <row r="15" spans="1:25" s="201" customFormat="1" ht="19.5" hidden="1" customHeight="1" x14ac:dyDescent="0.3">
      <c r="A15" s="196" t="s">
        <v>1284</v>
      </c>
      <c r="B15" s="160">
        <v>124</v>
      </c>
      <c r="C15" s="161">
        <v>55</v>
      </c>
      <c r="D15" s="161"/>
      <c r="E15" s="161">
        <v>50</v>
      </c>
      <c r="F15" s="161">
        <v>4</v>
      </c>
      <c r="G15" s="161">
        <v>11</v>
      </c>
      <c r="H15" s="161">
        <v>84</v>
      </c>
      <c r="I15" s="161">
        <v>7</v>
      </c>
      <c r="J15" s="161" t="s">
        <v>11</v>
      </c>
      <c r="K15" s="161">
        <v>15</v>
      </c>
      <c r="L15" s="161">
        <v>2</v>
      </c>
      <c r="M15" s="161">
        <v>4</v>
      </c>
      <c r="N15" s="161" t="s">
        <v>11</v>
      </c>
      <c r="O15" s="161">
        <v>1</v>
      </c>
      <c r="P15" s="161" t="s">
        <v>11</v>
      </c>
      <c r="Q15" s="161">
        <v>11</v>
      </c>
      <c r="R15" s="161" t="s">
        <v>11</v>
      </c>
      <c r="S15" s="163"/>
      <c r="T15" s="163"/>
      <c r="U15" s="163"/>
      <c r="V15" s="163"/>
      <c r="W15" s="163"/>
      <c r="X15" s="163"/>
      <c r="Y15" s="163"/>
    </row>
    <row r="16" spans="1:25" s="201" customFormat="1" ht="19.5" hidden="1" customHeight="1" x14ac:dyDescent="0.3">
      <c r="A16" s="196" t="s">
        <v>1285</v>
      </c>
      <c r="B16" s="160">
        <v>150</v>
      </c>
      <c r="C16" s="161">
        <v>70</v>
      </c>
      <c r="D16" s="161"/>
      <c r="E16" s="161">
        <v>66</v>
      </c>
      <c r="F16" s="161">
        <v>8</v>
      </c>
      <c r="G16" s="161">
        <v>14</v>
      </c>
      <c r="H16" s="161">
        <v>97</v>
      </c>
      <c r="I16" s="161">
        <v>2</v>
      </c>
      <c r="J16" s="161">
        <v>1</v>
      </c>
      <c r="K16" s="161">
        <v>19</v>
      </c>
      <c r="L16" s="161">
        <v>4</v>
      </c>
      <c r="M16" s="161">
        <v>3</v>
      </c>
      <c r="N16" s="161">
        <v>4</v>
      </c>
      <c r="O16" s="161" t="s">
        <v>11</v>
      </c>
      <c r="P16" s="161">
        <v>7</v>
      </c>
      <c r="Q16" s="161">
        <v>9</v>
      </c>
      <c r="R16" s="161">
        <v>4</v>
      </c>
      <c r="S16" s="163"/>
      <c r="T16" s="163"/>
      <c r="U16" s="163"/>
      <c r="V16" s="163"/>
      <c r="W16" s="163"/>
      <c r="X16" s="163"/>
      <c r="Y16" s="163"/>
    </row>
    <row r="17" spans="1:25" s="201" customFormat="1" ht="19.5" hidden="1" customHeight="1" x14ac:dyDescent="0.3">
      <c r="A17" s="196" t="s">
        <v>1409</v>
      </c>
      <c r="B17" s="160">
        <v>137</v>
      </c>
      <c r="C17" s="161">
        <v>50</v>
      </c>
      <c r="D17" s="161"/>
      <c r="E17" s="161">
        <v>51</v>
      </c>
      <c r="F17" s="161">
        <v>5</v>
      </c>
      <c r="G17" s="161">
        <v>3</v>
      </c>
      <c r="H17" s="161">
        <v>96</v>
      </c>
      <c r="I17" s="161">
        <v>6</v>
      </c>
      <c r="J17" s="161">
        <v>1</v>
      </c>
      <c r="K17" s="161">
        <v>16</v>
      </c>
      <c r="L17" s="161">
        <v>1</v>
      </c>
      <c r="M17" s="161">
        <v>1</v>
      </c>
      <c r="N17" s="161">
        <v>1</v>
      </c>
      <c r="O17" s="161" t="s">
        <v>11</v>
      </c>
      <c r="P17" s="161">
        <v>3</v>
      </c>
      <c r="Q17" s="161">
        <v>12</v>
      </c>
      <c r="R17" s="161" t="s">
        <v>11</v>
      </c>
      <c r="S17" s="163"/>
      <c r="T17" s="163"/>
      <c r="U17" s="163"/>
      <c r="V17" s="163"/>
      <c r="W17" s="163"/>
      <c r="X17" s="163"/>
      <c r="Y17" s="163"/>
    </row>
    <row r="18" spans="1:25" s="201" customFormat="1" ht="19.5" hidden="1" customHeight="1" x14ac:dyDescent="0.3">
      <c r="A18" s="196" t="s">
        <v>1410</v>
      </c>
      <c r="B18" s="160">
        <v>158</v>
      </c>
      <c r="C18" s="161">
        <v>55</v>
      </c>
      <c r="D18" s="161"/>
      <c r="E18" s="161">
        <v>70</v>
      </c>
      <c r="F18" s="161">
        <v>3</v>
      </c>
      <c r="G18" s="161">
        <v>9</v>
      </c>
      <c r="H18" s="161">
        <v>108</v>
      </c>
      <c r="I18" s="161">
        <v>11</v>
      </c>
      <c r="J18" s="161" t="s">
        <v>11</v>
      </c>
      <c r="K18" s="161">
        <v>19</v>
      </c>
      <c r="L18" s="161">
        <v>2</v>
      </c>
      <c r="M18" s="161">
        <v>3</v>
      </c>
      <c r="N18" s="161">
        <v>1</v>
      </c>
      <c r="O18" s="161" t="s">
        <v>11</v>
      </c>
      <c r="P18" s="161">
        <v>3</v>
      </c>
      <c r="Q18" s="161">
        <v>10</v>
      </c>
      <c r="R18" s="161">
        <v>1</v>
      </c>
      <c r="S18" s="163"/>
      <c r="T18" s="163"/>
      <c r="U18" s="163"/>
      <c r="V18" s="163"/>
      <c r="W18" s="163"/>
      <c r="X18" s="163"/>
      <c r="Y18" s="163"/>
    </row>
    <row r="19" spans="1:25" s="201" customFormat="1" ht="19.5" hidden="1" customHeight="1" x14ac:dyDescent="0.3">
      <c r="A19" s="196" t="s">
        <v>1245</v>
      </c>
      <c r="B19" s="160">
        <v>186</v>
      </c>
      <c r="C19" s="161">
        <v>66</v>
      </c>
      <c r="D19" s="161"/>
      <c r="E19" s="161">
        <v>86</v>
      </c>
      <c r="F19" s="161">
        <v>5</v>
      </c>
      <c r="G19" s="161">
        <v>13</v>
      </c>
      <c r="H19" s="161">
        <v>129</v>
      </c>
      <c r="I19" s="161">
        <v>4</v>
      </c>
      <c r="J19" s="161" t="s">
        <v>11</v>
      </c>
      <c r="K19" s="161">
        <v>31</v>
      </c>
      <c r="L19" s="161">
        <v>1</v>
      </c>
      <c r="M19" s="161">
        <v>3</v>
      </c>
      <c r="N19" s="161" t="s">
        <v>11</v>
      </c>
      <c r="O19" s="161" t="s">
        <v>11</v>
      </c>
      <c r="P19" s="161">
        <v>3</v>
      </c>
      <c r="Q19" s="161">
        <v>13</v>
      </c>
      <c r="R19" s="161">
        <v>2</v>
      </c>
      <c r="S19" s="163"/>
      <c r="T19" s="163"/>
      <c r="U19" s="163"/>
      <c r="V19" s="163"/>
      <c r="W19" s="163"/>
      <c r="X19" s="163"/>
      <c r="Y19" s="163"/>
    </row>
    <row r="20" spans="1:25" s="201" customFormat="1" ht="19.5" hidden="1" customHeight="1" x14ac:dyDescent="0.3">
      <c r="A20" s="196" t="s">
        <v>1359</v>
      </c>
      <c r="B20" s="160">
        <v>146</v>
      </c>
      <c r="C20" s="161">
        <v>49</v>
      </c>
      <c r="D20" s="161"/>
      <c r="E20" s="161">
        <v>57</v>
      </c>
      <c r="F20" s="161">
        <v>1</v>
      </c>
      <c r="G20" s="161">
        <v>4</v>
      </c>
      <c r="H20" s="161">
        <v>111</v>
      </c>
      <c r="I20" s="161">
        <v>3</v>
      </c>
      <c r="J20" s="161">
        <v>1</v>
      </c>
      <c r="K20" s="161">
        <v>18</v>
      </c>
      <c r="L20" s="161">
        <v>2</v>
      </c>
      <c r="M20" s="161">
        <v>4</v>
      </c>
      <c r="N20" s="161">
        <v>1</v>
      </c>
      <c r="O20" s="161" t="s">
        <v>11</v>
      </c>
      <c r="P20" s="161">
        <v>1</v>
      </c>
      <c r="Q20" s="161">
        <v>5</v>
      </c>
      <c r="R20" s="161" t="s">
        <v>11</v>
      </c>
      <c r="S20" s="163"/>
      <c r="T20" s="163"/>
      <c r="U20" s="163"/>
      <c r="V20" s="163"/>
      <c r="W20" s="163"/>
      <c r="X20" s="163"/>
      <c r="Y20" s="163"/>
    </row>
    <row r="21" spans="1:25" s="201" customFormat="1" ht="19.5" hidden="1" customHeight="1" x14ac:dyDescent="0.3">
      <c r="A21" s="196" t="s">
        <v>1411</v>
      </c>
      <c r="B21" s="160">
        <v>151</v>
      </c>
      <c r="C21" s="161">
        <v>51</v>
      </c>
      <c r="D21" s="161"/>
      <c r="E21" s="161">
        <v>61</v>
      </c>
      <c r="F21" s="161">
        <v>3</v>
      </c>
      <c r="G21" s="161">
        <v>6</v>
      </c>
      <c r="H21" s="161">
        <v>120</v>
      </c>
      <c r="I21" s="161">
        <v>4</v>
      </c>
      <c r="J21" s="161">
        <v>1</v>
      </c>
      <c r="K21" s="161">
        <v>17</v>
      </c>
      <c r="L21" s="161">
        <v>1</v>
      </c>
      <c r="M21" s="161" t="s">
        <v>11</v>
      </c>
      <c r="N21" s="161" t="s">
        <v>11</v>
      </c>
      <c r="O21" s="161">
        <v>1</v>
      </c>
      <c r="P21" s="161">
        <v>2</v>
      </c>
      <c r="Q21" s="161">
        <v>5</v>
      </c>
      <c r="R21" s="161" t="s">
        <v>11</v>
      </c>
      <c r="S21" s="163"/>
      <c r="T21" s="163"/>
      <c r="U21" s="163"/>
      <c r="V21" s="163"/>
      <c r="W21" s="163"/>
      <c r="X21" s="163"/>
      <c r="Y21" s="163"/>
    </row>
    <row r="22" spans="1:25" s="201" customFormat="1" ht="19.5" hidden="1" customHeight="1" x14ac:dyDescent="0.3">
      <c r="A22" s="196" t="s">
        <v>1412</v>
      </c>
      <c r="B22" s="160">
        <v>147</v>
      </c>
      <c r="C22" s="161">
        <v>62</v>
      </c>
      <c r="D22" s="161"/>
      <c r="E22" s="161">
        <v>55</v>
      </c>
      <c r="F22" s="161">
        <v>2</v>
      </c>
      <c r="G22" s="161">
        <v>4</v>
      </c>
      <c r="H22" s="161">
        <v>92</v>
      </c>
      <c r="I22" s="161">
        <v>10</v>
      </c>
      <c r="J22" s="161">
        <v>1</v>
      </c>
      <c r="K22" s="161">
        <v>23</v>
      </c>
      <c r="L22" s="161">
        <v>2</v>
      </c>
      <c r="M22" s="161">
        <v>1</v>
      </c>
      <c r="N22" s="161">
        <v>1</v>
      </c>
      <c r="O22" s="161" t="s">
        <v>11</v>
      </c>
      <c r="P22" s="161">
        <v>6</v>
      </c>
      <c r="Q22" s="161">
        <v>11</v>
      </c>
      <c r="R22" s="161" t="s">
        <v>11</v>
      </c>
      <c r="S22" s="163"/>
      <c r="T22" s="163"/>
      <c r="U22" s="163"/>
      <c r="V22" s="163"/>
      <c r="W22" s="163"/>
      <c r="X22" s="163"/>
      <c r="Y22" s="163"/>
    </row>
    <row r="23" spans="1:25" s="201" customFormat="1" ht="19.5" hidden="1" customHeight="1" x14ac:dyDescent="0.3">
      <c r="A23" s="196" t="s">
        <v>69</v>
      </c>
      <c r="B23" s="160">
        <v>139</v>
      </c>
      <c r="C23" s="161">
        <v>51</v>
      </c>
      <c r="D23" s="161"/>
      <c r="E23" s="161">
        <v>54</v>
      </c>
      <c r="F23" s="161">
        <v>4</v>
      </c>
      <c r="G23" s="161">
        <v>10</v>
      </c>
      <c r="H23" s="161">
        <v>93</v>
      </c>
      <c r="I23" s="161">
        <v>6</v>
      </c>
      <c r="J23" s="161">
        <v>2</v>
      </c>
      <c r="K23" s="161">
        <v>17</v>
      </c>
      <c r="L23" s="161">
        <v>5</v>
      </c>
      <c r="M23" s="161">
        <v>2</v>
      </c>
      <c r="N23" s="161" t="s">
        <v>11</v>
      </c>
      <c r="O23" s="161" t="s">
        <v>11</v>
      </c>
      <c r="P23" s="161">
        <v>7</v>
      </c>
      <c r="Q23" s="161">
        <v>7</v>
      </c>
      <c r="R23" s="161" t="s">
        <v>11</v>
      </c>
      <c r="S23" s="163"/>
      <c r="T23" s="163"/>
      <c r="U23" s="163"/>
      <c r="V23" s="163"/>
      <c r="W23" s="163"/>
      <c r="X23" s="163"/>
      <c r="Y23" s="163"/>
    </row>
    <row r="24" spans="1:25" s="201" customFormat="1" ht="19.5" hidden="1" customHeight="1" x14ac:dyDescent="0.3">
      <c r="A24" s="196" t="s">
        <v>1247</v>
      </c>
      <c r="B24" s="160">
        <v>133</v>
      </c>
      <c r="C24" s="161">
        <v>66</v>
      </c>
      <c r="D24" s="161"/>
      <c r="E24" s="161">
        <v>65</v>
      </c>
      <c r="F24" s="161">
        <v>5</v>
      </c>
      <c r="G24" s="161">
        <v>7</v>
      </c>
      <c r="H24" s="161">
        <v>85</v>
      </c>
      <c r="I24" s="161">
        <v>7</v>
      </c>
      <c r="J24" s="161" t="s">
        <v>11</v>
      </c>
      <c r="K24" s="161">
        <v>17</v>
      </c>
      <c r="L24" s="161">
        <v>4</v>
      </c>
      <c r="M24" s="161">
        <v>2</v>
      </c>
      <c r="N24" s="161">
        <v>2</v>
      </c>
      <c r="O24" s="161" t="s">
        <v>11</v>
      </c>
      <c r="P24" s="161">
        <v>4</v>
      </c>
      <c r="Q24" s="161">
        <v>12</v>
      </c>
      <c r="R24" s="161" t="s">
        <v>11</v>
      </c>
      <c r="S24" s="163"/>
      <c r="T24" s="163"/>
      <c r="U24" s="163"/>
      <c r="V24" s="163"/>
      <c r="W24" s="163"/>
      <c r="X24" s="163"/>
      <c r="Y24" s="163"/>
    </row>
    <row r="25" spans="1:25" s="201" customFormat="1" ht="19.5" hidden="1" customHeight="1" x14ac:dyDescent="0.3">
      <c r="A25" s="196" t="s">
        <v>1361</v>
      </c>
      <c r="B25" s="160">
        <v>158</v>
      </c>
      <c r="C25" s="161">
        <v>76</v>
      </c>
      <c r="D25" s="161"/>
      <c r="E25" s="161">
        <v>83</v>
      </c>
      <c r="F25" s="161">
        <v>3</v>
      </c>
      <c r="G25" s="161">
        <v>13</v>
      </c>
      <c r="H25" s="161">
        <v>97</v>
      </c>
      <c r="I25" s="161">
        <v>12</v>
      </c>
      <c r="J25" s="161" t="s">
        <v>11</v>
      </c>
      <c r="K25" s="161">
        <v>27</v>
      </c>
      <c r="L25" s="161" t="s">
        <v>11</v>
      </c>
      <c r="M25" s="161">
        <v>2</v>
      </c>
      <c r="N25" s="161">
        <v>4</v>
      </c>
      <c r="O25" s="161" t="s">
        <v>11</v>
      </c>
      <c r="P25" s="161">
        <v>6</v>
      </c>
      <c r="Q25" s="161">
        <v>10</v>
      </c>
      <c r="R25" s="161" t="s">
        <v>11</v>
      </c>
      <c r="S25" s="163"/>
      <c r="T25" s="163"/>
      <c r="U25" s="163"/>
      <c r="V25" s="163"/>
      <c r="W25" s="163"/>
      <c r="X25" s="163"/>
      <c r="Y25" s="163"/>
    </row>
    <row r="26" spans="1:25" s="201" customFormat="1" ht="19.5" hidden="1" customHeight="1" x14ac:dyDescent="0.3">
      <c r="A26" s="196" t="s">
        <v>1413</v>
      </c>
      <c r="B26" s="160">
        <v>152</v>
      </c>
      <c r="C26" s="161">
        <v>58</v>
      </c>
      <c r="D26" s="161"/>
      <c r="E26" s="161">
        <v>72</v>
      </c>
      <c r="F26" s="161">
        <v>9</v>
      </c>
      <c r="G26" s="161">
        <v>9</v>
      </c>
      <c r="H26" s="161">
        <v>100</v>
      </c>
      <c r="I26" s="161">
        <v>9</v>
      </c>
      <c r="J26" s="161" t="s">
        <v>11</v>
      </c>
      <c r="K26" s="161">
        <v>24</v>
      </c>
      <c r="L26" s="161">
        <v>3</v>
      </c>
      <c r="M26" s="161">
        <v>6</v>
      </c>
      <c r="N26" s="161" t="s">
        <v>11</v>
      </c>
      <c r="O26" s="161" t="s">
        <v>11</v>
      </c>
      <c r="P26" s="161">
        <v>4</v>
      </c>
      <c r="Q26" s="161">
        <v>6</v>
      </c>
      <c r="R26" s="161" t="s">
        <v>11</v>
      </c>
      <c r="S26" s="163"/>
      <c r="T26" s="163"/>
      <c r="U26" s="163"/>
      <c r="V26" s="163"/>
      <c r="W26" s="163"/>
      <c r="X26" s="163"/>
      <c r="Y26" s="163"/>
    </row>
    <row r="27" spans="1:25" s="201" customFormat="1" ht="19.5" hidden="1" customHeight="1" x14ac:dyDescent="0.3">
      <c r="A27" s="196" t="s">
        <v>1414</v>
      </c>
      <c r="B27" s="160">
        <v>133</v>
      </c>
      <c r="C27" s="161">
        <v>55</v>
      </c>
      <c r="D27" s="161"/>
      <c r="E27" s="161">
        <v>60</v>
      </c>
      <c r="F27" s="161">
        <v>3</v>
      </c>
      <c r="G27" s="161">
        <v>11</v>
      </c>
      <c r="H27" s="161">
        <v>87</v>
      </c>
      <c r="I27" s="161">
        <v>4</v>
      </c>
      <c r="J27" s="161" t="s">
        <v>11</v>
      </c>
      <c r="K27" s="161">
        <v>25</v>
      </c>
      <c r="L27" s="161" t="s">
        <v>11</v>
      </c>
      <c r="M27" s="161">
        <v>5</v>
      </c>
      <c r="N27" s="161" t="s">
        <v>11</v>
      </c>
      <c r="O27" s="161" t="s">
        <v>11</v>
      </c>
      <c r="P27" s="161">
        <v>5</v>
      </c>
      <c r="Q27" s="161">
        <v>7</v>
      </c>
      <c r="R27" s="161" t="s">
        <v>11</v>
      </c>
      <c r="S27" s="163"/>
      <c r="T27" s="163"/>
      <c r="U27" s="163"/>
      <c r="V27" s="163"/>
      <c r="W27" s="163"/>
      <c r="X27" s="163"/>
      <c r="Y27" s="163"/>
    </row>
    <row r="28" spans="1:25" s="201" customFormat="1" ht="19.5" hidden="1" customHeight="1" x14ac:dyDescent="0.3">
      <c r="A28" s="196" t="s">
        <v>1415</v>
      </c>
      <c r="B28" s="160">
        <v>154</v>
      </c>
      <c r="C28" s="161">
        <v>66</v>
      </c>
      <c r="D28" s="161"/>
      <c r="E28" s="161">
        <v>74</v>
      </c>
      <c r="F28" s="161">
        <v>5</v>
      </c>
      <c r="G28" s="161">
        <v>11</v>
      </c>
      <c r="H28" s="161">
        <v>109</v>
      </c>
      <c r="I28" s="161">
        <v>4</v>
      </c>
      <c r="J28" s="161">
        <v>1</v>
      </c>
      <c r="K28" s="161">
        <v>17</v>
      </c>
      <c r="L28" s="161">
        <v>1</v>
      </c>
      <c r="M28" s="161">
        <v>2</v>
      </c>
      <c r="N28" s="161">
        <v>2</v>
      </c>
      <c r="O28" s="161" t="s">
        <v>11</v>
      </c>
      <c r="P28" s="161">
        <v>7</v>
      </c>
      <c r="Q28" s="161">
        <v>10</v>
      </c>
      <c r="R28" s="161">
        <v>1</v>
      </c>
      <c r="S28" s="163"/>
      <c r="T28" s="163"/>
      <c r="U28" s="163"/>
      <c r="V28" s="163"/>
      <c r="W28" s="163"/>
      <c r="X28" s="163"/>
      <c r="Y28" s="163"/>
    </row>
    <row r="29" spans="1:25" s="201" customFormat="1" ht="19.5" hidden="1" customHeight="1" x14ac:dyDescent="0.3">
      <c r="A29" s="196" t="s">
        <v>1295</v>
      </c>
      <c r="B29" s="160">
        <v>142</v>
      </c>
      <c r="C29" s="161">
        <v>63</v>
      </c>
      <c r="D29" s="161"/>
      <c r="E29" s="161">
        <v>62</v>
      </c>
      <c r="F29" s="161">
        <v>3</v>
      </c>
      <c r="G29" s="161">
        <v>6</v>
      </c>
      <c r="H29" s="161">
        <v>92</v>
      </c>
      <c r="I29" s="161">
        <v>5</v>
      </c>
      <c r="J29" s="161" t="s">
        <v>11</v>
      </c>
      <c r="K29" s="161">
        <v>25</v>
      </c>
      <c r="L29" s="161">
        <v>1</v>
      </c>
      <c r="M29" s="161">
        <v>2</v>
      </c>
      <c r="N29" s="161">
        <v>1</v>
      </c>
      <c r="O29" s="161">
        <v>1</v>
      </c>
      <c r="P29" s="161">
        <v>5</v>
      </c>
      <c r="Q29" s="161">
        <v>10</v>
      </c>
      <c r="R29" s="161" t="s">
        <v>11</v>
      </c>
      <c r="S29" s="163"/>
      <c r="T29" s="163"/>
      <c r="U29" s="163"/>
      <c r="V29" s="163"/>
      <c r="W29" s="163"/>
      <c r="X29" s="163"/>
      <c r="Y29" s="163"/>
    </row>
    <row r="30" spans="1:25" s="201" customFormat="1" ht="19.5" hidden="1" customHeight="1" x14ac:dyDescent="0.3">
      <c r="A30" s="196" t="s">
        <v>76</v>
      </c>
      <c r="B30" s="160">
        <v>179</v>
      </c>
      <c r="C30" s="161">
        <v>71</v>
      </c>
      <c r="D30" s="161"/>
      <c r="E30" s="161">
        <v>83</v>
      </c>
      <c r="F30" s="161">
        <v>1</v>
      </c>
      <c r="G30" s="161">
        <v>8</v>
      </c>
      <c r="H30" s="161">
        <v>122</v>
      </c>
      <c r="I30" s="161">
        <v>3</v>
      </c>
      <c r="J30" s="161" t="s">
        <v>11</v>
      </c>
      <c r="K30" s="161">
        <v>23</v>
      </c>
      <c r="L30" s="161">
        <v>3</v>
      </c>
      <c r="M30" s="161">
        <v>10</v>
      </c>
      <c r="N30" s="161">
        <v>2</v>
      </c>
      <c r="O30" s="161" t="s">
        <v>11</v>
      </c>
      <c r="P30" s="161">
        <v>5</v>
      </c>
      <c r="Q30" s="161">
        <v>10</v>
      </c>
      <c r="R30" s="161">
        <v>1</v>
      </c>
      <c r="S30" s="163"/>
      <c r="T30" s="163"/>
      <c r="U30" s="163"/>
      <c r="V30" s="163"/>
      <c r="W30" s="163"/>
      <c r="X30" s="163"/>
      <c r="Y30" s="163"/>
    </row>
    <row r="31" spans="1:25" s="201" customFormat="1" ht="19.5" hidden="1" customHeight="1" x14ac:dyDescent="0.3">
      <c r="A31" s="196" t="s">
        <v>1353</v>
      </c>
      <c r="B31" s="160">
        <v>179</v>
      </c>
      <c r="C31" s="161">
        <v>78</v>
      </c>
      <c r="D31" s="161"/>
      <c r="E31" s="161">
        <v>87</v>
      </c>
      <c r="F31" s="161">
        <v>7</v>
      </c>
      <c r="G31" s="161">
        <v>16</v>
      </c>
      <c r="H31" s="161">
        <v>131</v>
      </c>
      <c r="I31" s="161">
        <v>5</v>
      </c>
      <c r="J31" s="161">
        <v>1</v>
      </c>
      <c r="K31" s="161">
        <v>20</v>
      </c>
      <c r="L31" s="161">
        <v>1</v>
      </c>
      <c r="M31" s="161">
        <v>3</v>
      </c>
      <c r="N31" s="161" t="s">
        <v>11</v>
      </c>
      <c r="O31" s="161" t="s">
        <v>11</v>
      </c>
      <c r="P31" s="161">
        <v>7</v>
      </c>
      <c r="Q31" s="161">
        <v>11</v>
      </c>
      <c r="R31" s="161" t="s">
        <v>11</v>
      </c>
      <c r="S31" s="163"/>
      <c r="T31" s="163"/>
      <c r="U31" s="163"/>
      <c r="V31" s="163"/>
      <c r="W31" s="163"/>
      <c r="X31" s="163"/>
      <c r="Y31" s="163"/>
    </row>
    <row r="32" spans="1:25" s="201" customFormat="1" ht="19.5" hidden="1" customHeight="1" x14ac:dyDescent="0.3">
      <c r="A32" s="196" t="s">
        <v>1416</v>
      </c>
      <c r="B32" s="160">
        <v>196</v>
      </c>
      <c r="C32" s="161">
        <v>76</v>
      </c>
      <c r="D32" s="161"/>
      <c r="E32" s="161">
        <v>92</v>
      </c>
      <c r="F32" s="161">
        <v>3</v>
      </c>
      <c r="G32" s="161">
        <v>6</v>
      </c>
      <c r="H32" s="161">
        <v>133</v>
      </c>
      <c r="I32" s="161">
        <v>5</v>
      </c>
      <c r="J32" s="161" t="s">
        <v>11</v>
      </c>
      <c r="K32" s="161">
        <v>31</v>
      </c>
      <c r="L32" s="161">
        <v>3</v>
      </c>
      <c r="M32" s="161">
        <v>8</v>
      </c>
      <c r="N32" s="161" t="s">
        <v>11</v>
      </c>
      <c r="O32" s="161" t="s">
        <v>11</v>
      </c>
      <c r="P32" s="161">
        <v>6</v>
      </c>
      <c r="Q32" s="161">
        <v>7</v>
      </c>
      <c r="R32" s="161">
        <v>3</v>
      </c>
      <c r="S32" s="163"/>
      <c r="T32" s="163"/>
      <c r="U32" s="163"/>
      <c r="V32" s="163"/>
      <c r="W32" s="163"/>
      <c r="X32" s="163"/>
      <c r="Y32" s="163"/>
    </row>
    <row r="33" spans="1:25" s="201" customFormat="1" ht="19.5" hidden="1" customHeight="1" x14ac:dyDescent="0.3">
      <c r="A33" s="196" t="s">
        <v>1417</v>
      </c>
      <c r="B33" s="160">
        <v>156</v>
      </c>
      <c r="C33" s="161">
        <v>64</v>
      </c>
      <c r="D33" s="161"/>
      <c r="E33" s="161">
        <v>70</v>
      </c>
      <c r="F33" s="161">
        <v>2</v>
      </c>
      <c r="G33" s="161">
        <v>9</v>
      </c>
      <c r="H33" s="161">
        <v>105</v>
      </c>
      <c r="I33" s="161">
        <v>10</v>
      </c>
      <c r="J33" s="161">
        <v>1</v>
      </c>
      <c r="K33" s="161">
        <v>17</v>
      </c>
      <c r="L33" s="161">
        <v>1</v>
      </c>
      <c r="M33" s="161">
        <v>1</v>
      </c>
      <c r="N33" s="161" t="s">
        <v>11</v>
      </c>
      <c r="O33" s="161" t="s">
        <v>11</v>
      </c>
      <c r="P33" s="161">
        <v>10</v>
      </c>
      <c r="Q33" s="161">
        <v>11</v>
      </c>
      <c r="R33" s="161" t="s">
        <v>11</v>
      </c>
      <c r="S33" s="163"/>
      <c r="T33" s="163"/>
      <c r="U33" s="163"/>
      <c r="V33" s="163"/>
      <c r="W33" s="163"/>
      <c r="X33" s="163"/>
      <c r="Y33" s="163"/>
    </row>
    <row r="34" spans="1:25" s="201" customFormat="1" ht="19.5" hidden="1" customHeight="1" x14ac:dyDescent="0.3">
      <c r="A34" s="196" t="s">
        <v>1299</v>
      </c>
      <c r="B34" s="160">
        <v>161</v>
      </c>
      <c r="C34" s="161">
        <v>60</v>
      </c>
      <c r="D34" s="161"/>
      <c r="E34" s="161">
        <v>86</v>
      </c>
      <c r="F34" s="161">
        <v>2</v>
      </c>
      <c r="G34" s="161">
        <v>7</v>
      </c>
      <c r="H34" s="161">
        <v>106</v>
      </c>
      <c r="I34" s="161">
        <v>14</v>
      </c>
      <c r="J34" s="161" t="s">
        <v>11</v>
      </c>
      <c r="K34" s="161">
        <v>17</v>
      </c>
      <c r="L34" s="161" t="s">
        <v>11</v>
      </c>
      <c r="M34" s="161">
        <v>2</v>
      </c>
      <c r="N34" s="161">
        <v>1</v>
      </c>
      <c r="O34" s="161" t="s">
        <v>11</v>
      </c>
      <c r="P34" s="161">
        <v>4</v>
      </c>
      <c r="Q34" s="161">
        <v>17</v>
      </c>
      <c r="R34" s="161" t="s">
        <v>11</v>
      </c>
      <c r="S34" s="163"/>
      <c r="T34" s="163"/>
      <c r="U34" s="163"/>
      <c r="V34" s="163"/>
      <c r="W34" s="163"/>
      <c r="X34" s="163"/>
      <c r="Y34" s="163"/>
    </row>
    <row r="35" spans="1:25" s="201" customFormat="1" ht="19.5" hidden="1" customHeight="1" x14ac:dyDescent="0.3">
      <c r="A35" s="196" t="s">
        <v>1418</v>
      </c>
      <c r="B35" s="160">
        <v>149</v>
      </c>
      <c r="C35" s="161">
        <v>72</v>
      </c>
      <c r="D35" s="161"/>
      <c r="E35" s="161">
        <v>64</v>
      </c>
      <c r="F35" s="161">
        <v>5</v>
      </c>
      <c r="G35" s="161">
        <v>14</v>
      </c>
      <c r="H35" s="161">
        <v>102</v>
      </c>
      <c r="I35" s="161">
        <v>7</v>
      </c>
      <c r="J35" s="161" t="s">
        <v>11</v>
      </c>
      <c r="K35" s="161">
        <v>22</v>
      </c>
      <c r="L35" s="161">
        <v>1</v>
      </c>
      <c r="M35" s="161">
        <v>3</v>
      </c>
      <c r="N35" s="161" t="s">
        <v>11</v>
      </c>
      <c r="O35" s="161" t="s">
        <v>11</v>
      </c>
      <c r="P35" s="161">
        <v>2</v>
      </c>
      <c r="Q35" s="161">
        <v>12</v>
      </c>
      <c r="R35" s="161" t="s">
        <v>11</v>
      </c>
      <c r="S35" s="163"/>
      <c r="T35" s="163"/>
      <c r="U35" s="163"/>
      <c r="V35" s="163"/>
      <c r="W35" s="163"/>
      <c r="X35" s="163"/>
      <c r="Y35" s="163"/>
    </row>
    <row r="36" spans="1:25" s="201" customFormat="1" ht="19.5" hidden="1" customHeight="1" x14ac:dyDescent="0.3">
      <c r="A36" s="196" t="s">
        <v>1419</v>
      </c>
      <c r="B36" s="160">
        <v>143</v>
      </c>
      <c r="C36" s="161">
        <v>62</v>
      </c>
      <c r="D36" s="161"/>
      <c r="E36" s="161">
        <v>76</v>
      </c>
      <c r="F36" s="161">
        <v>2</v>
      </c>
      <c r="G36" s="161">
        <v>12</v>
      </c>
      <c r="H36" s="161">
        <v>100</v>
      </c>
      <c r="I36" s="161">
        <v>8</v>
      </c>
      <c r="J36" s="161" t="s">
        <v>11</v>
      </c>
      <c r="K36" s="161">
        <v>20</v>
      </c>
      <c r="L36" s="161">
        <v>1</v>
      </c>
      <c r="M36" s="161">
        <v>2</v>
      </c>
      <c r="N36" s="161" t="s">
        <v>11</v>
      </c>
      <c r="O36" s="161" t="s">
        <v>11</v>
      </c>
      <c r="P36" s="161">
        <v>5</v>
      </c>
      <c r="Q36" s="161">
        <v>7</v>
      </c>
      <c r="R36" s="161" t="s">
        <v>11</v>
      </c>
      <c r="S36" s="163"/>
      <c r="T36" s="163"/>
      <c r="U36" s="163"/>
      <c r="V36" s="163"/>
      <c r="W36" s="163"/>
      <c r="X36" s="163"/>
      <c r="Y36" s="163"/>
    </row>
    <row r="37" spans="1:25" s="201" customFormat="1" ht="19.5" hidden="1" customHeight="1" x14ac:dyDescent="0.3">
      <c r="A37" s="196" t="s">
        <v>1251</v>
      </c>
      <c r="B37" s="160">
        <v>147</v>
      </c>
      <c r="C37" s="161">
        <v>67</v>
      </c>
      <c r="D37" s="161"/>
      <c r="E37" s="161">
        <v>65</v>
      </c>
      <c r="F37" s="161">
        <v>2</v>
      </c>
      <c r="G37" s="161">
        <v>12</v>
      </c>
      <c r="H37" s="161">
        <v>90</v>
      </c>
      <c r="I37" s="161">
        <v>8</v>
      </c>
      <c r="J37" s="161" t="s">
        <v>11</v>
      </c>
      <c r="K37" s="161">
        <v>27</v>
      </c>
      <c r="L37" s="161">
        <v>3</v>
      </c>
      <c r="M37" s="161">
        <v>5</v>
      </c>
      <c r="N37" s="161" t="s">
        <v>11</v>
      </c>
      <c r="O37" s="161" t="s">
        <v>11</v>
      </c>
      <c r="P37" s="161">
        <v>7</v>
      </c>
      <c r="Q37" s="161">
        <v>6</v>
      </c>
      <c r="R37" s="161">
        <v>1</v>
      </c>
      <c r="S37" s="163"/>
      <c r="T37" s="163"/>
      <c r="U37" s="163"/>
      <c r="V37" s="163"/>
      <c r="W37" s="163"/>
      <c r="X37" s="163"/>
      <c r="Y37" s="163"/>
    </row>
    <row r="38" spans="1:25" s="201" customFormat="1" ht="19.5" hidden="1" customHeight="1" x14ac:dyDescent="0.3">
      <c r="A38" s="196" t="s">
        <v>1420</v>
      </c>
      <c r="B38" s="160">
        <v>172</v>
      </c>
      <c r="C38" s="161">
        <v>64</v>
      </c>
      <c r="D38" s="161"/>
      <c r="E38" s="161">
        <v>83</v>
      </c>
      <c r="F38" s="161">
        <v>6</v>
      </c>
      <c r="G38" s="161">
        <v>6</v>
      </c>
      <c r="H38" s="161">
        <v>115</v>
      </c>
      <c r="I38" s="161">
        <v>8</v>
      </c>
      <c r="J38" s="161" t="s">
        <v>11</v>
      </c>
      <c r="K38" s="161">
        <v>22</v>
      </c>
      <c r="L38" s="161">
        <v>1</v>
      </c>
      <c r="M38" s="161">
        <v>3</v>
      </c>
      <c r="N38" s="161" t="s">
        <v>11</v>
      </c>
      <c r="O38" s="161" t="s">
        <v>11</v>
      </c>
      <c r="P38" s="161">
        <v>9</v>
      </c>
      <c r="Q38" s="161">
        <v>14</v>
      </c>
      <c r="R38" s="161" t="s">
        <v>11</v>
      </c>
      <c r="S38" s="163"/>
      <c r="T38" s="163"/>
      <c r="U38" s="163"/>
      <c r="V38" s="163"/>
      <c r="W38" s="163"/>
      <c r="X38" s="163"/>
      <c r="Y38" s="163"/>
    </row>
    <row r="39" spans="1:25" s="201" customFormat="1" ht="19.5" hidden="1" customHeight="1" x14ac:dyDescent="0.3">
      <c r="A39" s="196" t="s">
        <v>1421</v>
      </c>
      <c r="B39" s="160">
        <v>144</v>
      </c>
      <c r="C39" s="161">
        <v>61</v>
      </c>
      <c r="D39" s="161"/>
      <c r="E39" s="161">
        <v>68</v>
      </c>
      <c r="F39" s="161">
        <v>4</v>
      </c>
      <c r="G39" s="161">
        <v>11</v>
      </c>
      <c r="H39" s="161">
        <v>102</v>
      </c>
      <c r="I39" s="161">
        <v>7</v>
      </c>
      <c r="J39" s="161">
        <v>1</v>
      </c>
      <c r="K39" s="161">
        <v>20</v>
      </c>
      <c r="L39" s="161">
        <v>1</v>
      </c>
      <c r="M39" s="161">
        <v>2</v>
      </c>
      <c r="N39" s="161" t="s">
        <v>11</v>
      </c>
      <c r="O39" s="161" t="s">
        <v>11</v>
      </c>
      <c r="P39" s="161">
        <v>4</v>
      </c>
      <c r="Q39" s="161">
        <v>7</v>
      </c>
      <c r="R39" s="161" t="s">
        <v>11</v>
      </c>
      <c r="S39" s="163"/>
      <c r="T39" s="163"/>
      <c r="U39" s="163"/>
      <c r="V39" s="163"/>
      <c r="W39" s="163"/>
      <c r="X39" s="163"/>
      <c r="Y39" s="163"/>
    </row>
    <row r="40" spans="1:25" s="201" customFormat="1" ht="19.5" hidden="1" customHeight="1" x14ac:dyDescent="0.3">
      <c r="A40" s="196" t="s">
        <v>1403</v>
      </c>
      <c r="B40" s="160">
        <v>159</v>
      </c>
      <c r="C40" s="161">
        <v>60</v>
      </c>
      <c r="D40" s="161"/>
      <c r="E40" s="161">
        <v>81</v>
      </c>
      <c r="F40" s="161">
        <v>2</v>
      </c>
      <c r="G40" s="161">
        <v>10</v>
      </c>
      <c r="H40" s="161">
        <v>111</v>
      </c>
      <c r="I40" s="161">
        <v>9</v>
      </c>
      <c r="J40" s="161" t="s">
        <v>11</v>
      </c>
      <c r="K40" s="161">
        <v>15</v>
      </c>
      <c r="L40" s="161">
        <v>2</v>
      </c>
      <c r="M40" s="161">
        <v>4</v>
      </c>
      <c r="N40" s="161" t="s">
        <v>11</v>
      </c>
      <c r="O40" s="161" t="s">
        <v>11</v>
      </c>
      <c r="P40" s="161">
        <v>7</v>
      </c>
      <c r="Q40" s="161">
        <v>11</v>
      </c>
      <c r="R40" s="161" t="s">
        <v>11</v>
      </c>
      <c r="S40" s="163"/>
      <c r="T40" s="163"/>
      <c r="U40" s="163"/>
      <c r="V40" s="163"/>
      <c r="W40" s="163"/>
      <c r="X40" s="163"/>
      <c r="Y40" s="163"/>
    </row>
    <row r="41" spans="1:25" s="201" customFormat="1" ht="19.5" hidden="1" customHeight="1" x14ac:dyDescent="0.3">
      <c r="A41" s="196" t="s">
        <v>1306</v>
      </c>
      <c r="B41" s="160">
        <v>137</v>
      </c>
      <c r="C41" s="161">
        <v>57</v>
      </c>
      <c r="D41" s="161"/>
      <c r="E41" s="161">
        <v>70</v>
      </c>
      <c r="F41" s="161">
        <v>7</v>
      </c>
      <c r="G41" s="161">
        <v>3</v>
      </c>
      <c r="H41" s="161">
        <v>94</v>
      </c>
      <c r="I41" s="161">
        <v>6</v>
      </c>
      <c r="J41" s="161" t="s">
        <v>11</v>
      </c>
      <c r="K41" s="161">
        <v>18</v>
      </c>
      <c r="L41" s="161">
        <v>2</v>
      </c>
      <c r="M41" s="161" t="s">
        <v>11</v>
      </c>
      <c r="N41" s="161">
        <v>3</v>
      </c>
      <c r="O41" s="161" t="s">
        <v>11</v>
      </c>
      <c r="P41" s="161">
        <v>4</v>
      </c>
      <c r="Q41" s="161">
        <v>10</v>
      </c>
      <c r="R41" s="161" t="s">
        <v>11</v>
      </c>
      <c r="S41" s="163"/>
      <c r="T41" s="163"/>
      <c r="U41" s="163"/>
      <c r="V41" s="163"/>
      <c r="W41" s="163"/>
      <c r="X41" s="163"/>
      <c r="Y41" s="163"/>
    </row>
    <row r="42" spans="1:25" s="201" customFormat="1" ht="19.5" hidden="1" customHeight="1" x14ac:dyDescent="0.3">
      <c r="A42" s="196" t="s">
        <v>1422</v>
      </c>
      <c r="B42" s="160">
        <v>161</v>
      </c>
      <c r="C42" s="161">
        <v>54</v>
      </c>
      <c r="D42" s="161"/>
      <c r="E42" s="161">
        <v>78</v>
      </c>
      <c r="F42" s="161">
        <v>5</v>
      </c>
      <c r="G42" s="161">
        <v>8</v>
      </c>
      <c r="H42" s="161">
        <v>105</v>
      </c>
      <c r="I42" s="161">
        <v>9</v>
      </c>
      <c r="J42" s="161" t="s">
        <v>11</v>
      </c>
      <c r="K42" s="161">
        <v>21</v>
      </c>
      <c r="L42" s="161">
        <v>7</v>
      </c>
      <c r="M42" s="161">
        <v>4</v>
      </c>
      <c r="N42" s="161" t="s">
        <v>11</v>
      </c>
      <c r="O42" s="161">
        <v>1</v>
      </c>
      <c r="P42" s="161">
        <v>6</v>
      </c>
      <c r="Q42" s="161">
        <v>8</v>
      </c>
      <c r="R42" s="161" t="s">
        <v>11</v>
      </c>
      <c r="S42" s="163"/>
      <c r="T42" s="163"/>
      <c r="U42" s="163"/>
      <c r="V42" s="163"/>
      <c r="W42" s="163"/>
      <c r="X42" s="163"/>
      <c r="Y42" s="163"/>
    </row>
    <row r="43" spans="1:25" s="201" customFormat="1" ht="19.5" hidden="1" customHeight="1" x14ac:dyDescent="0.3">
      <c r="A43" s="196" t="s">
        <v>497</v>
      </c>
      <c r="B43" s="160">
        <v>195</v>
      </c>
      <c r="C43" s="161">
        <v>77</v>
      </c>
      <c r="D43" s="161"/>
      <c r="E43" s="161">
        <v>109</v>
      </c>
      <c r="F43" s="161">
        <v>5</v>
      </c>
      <c r="G43" s="161">
        <v>7</v>
      </c>
      <c r="H43" s="161">
        <v>140</v>
      </c>
      <c r="I43" s="161">
        <v>5</v>
      </c>
      <c r="J43" s="161" t="s">
        <v>11</v>
      </c>
      <c r="K43" s="161">
        <v>24</v>
      </c>
      <c r="L43" s="161">
        <v>1</v>
      </c>
      <c r="M43" s="161">
        <v>4</v>
      </c>
      <c r="N43" s="161">
        <v>2</v>
      </c>
      <c r="O43" s="161">
        <v>1</v>
      </c>
      <c r="P43" s="161">
        <v>8</v>
      </c>
      <c r="Q43" s="161">
        <v>10</v>
      </c>
      <c r="R43" s="161" t="s">
        <v>11</v>
      </c>
      <c r="S43" s="163"/>
      <c r="T43" s="163"/>
      <c r="U43" s="163"/>
      <c r="V43" s="163"/>
      <c r="W43" s="163"/>
      <c r="X43" s="163"/>
      <c r="Y43" s="163"/>
    </row>
    <row r="44" spans="1:25" s="201" customFormat="1" ht="19.5" hidden="1" customHeight="1" x14ac:dyDescent="0.3">
      <c r="A44" s="196" t="s">
        <v>1253</v>
      </c>
      <c r="B44" s="160">
        <v>198</v>
      </c>
      <c r="C44" s="161">
        <v>89</v>
      </c>
      <c r="D44" s="161"/>
      <c r="E44" s="161">
        <v>105</v>
      </c>
      <c r="F44" s="161">
        <v>4</v>
      </c>
      <c r="G44" s="161">
        <v>13</v>
      </c>
      <c r="H44" s="161">
        <v>140</v>
      </c>
      <c r="I44" s="161">
        <v>8</v>
      </c>
      <c r="J44" s="161" t="s">
        <v>11</v>
      </c>
      <c r="K44" s="161">
        <v>19</v>
      </c>
      <c r="L44" s="161">
        <v>3</v>
      </c>
      <c r="M44" s="161">
        <v>3</v>
      </c>
      <c r="N44" s="161">
        <v>1</v>
      </c>
      <c r="O44" s="161" t="s">
        <v>11</v>
      </c>
      <c r="P44" s="161">
        <v>14</v>
      </c>
      <c r="Q44" s="161">
        <v>10</v>
      </c>
      <c r="R44" s="161" t="s">
        <v>11</v>
      </c>
      <c r="S44" s="163"/>
      <c r="T44" s="163"/>
      <c r="U44" s="163"/>
      <c r="V44" s="163"/>
      <c r="W44" s="163"/>
      <c r="X44" s="163"/>
      <c r="Y44" s="163"/>
    </row>
    <row r="45" spans="1:25" s="201" customFormat="1" ht="19.5" hidden="1" customHeight="1" x14ac:dyDescent="0.3">
      <c r="A45" s="196" t="s">
        <v>1423</v>
      </c>
      <c r="B45" s="160">
        <v>178</v>
      </c>
      <c r="C45" s="161">
        <v>66</v>
      </c>
      <c r="D45" s="161"/>
      <c r="E45" s="161">
        <v>82</v>
      </c>
      <c r="F45" s="161">
        <v>7</v>
      </c>
      <c r="G45" s="161">
        <v>14</v>
      </c>
      <c r="H45" s="161">
        <v>129</v>
      </c>
      <c r="I45" s="161">
        <v>6</v>
      </c>
      <c r="J45" s="161" t="s">
        <v>11</v>
      </c>
      <c r="K45" s="161">
        <v>23</v>
      </c>
      <c r="L45" s="161">
        <v>3</v>
      </c>
      <c r="M45" s="161">
        <v>4</v>
      </c>
      <c r="N45" s="161" t="s">
        <v>11</v>
      </c>
      <c r="O45" s="161" t="s">
        <v>11</v>
      </c>
      <c r="P45" s="161">
        <v>6</v>
      </c>
      <c r="Q45" s="161">
        <v>7</v>
      </c>
      <c r="R45" s="161" t="s">
        <v>11</v>
      </c>
      <c r="S45" s="163"/>
      <c r="T45" s="163"/>
      <c r="U45" s="163"/>
      <c r="V45" s="163"/>
      <c r="W45" s="163"/>
      <c r="X45" s="163"/>
      <c r="Y45" s="163"/>
    </row>
    <row r="46" spans="1:25" s="201" customFormat="1" ht="19.5" hidden="1" customHeight="1" x14ac:dyDescent="0.3">
      <c r="A46" s="196" t="s">
        <v>1310</v>
      </c>
      <c r="B46" s="160">
        <v>142</v>
      </c>
      <c r="C46" s="161">
        <v>59</v>
      </c>
      <c r="D46" s="161"/>
      <c r="E46" s="161">
        <v>64</v>
      </c>
      <c r="F46" s="161">
        <v>3</v>
      </c>
      <c r="G46" s="161">
        <v>8</v>
      </c>
      <c r="H46" s="161">
        <v>103</v>
      </c>
      <c r="I46" s="161">
        <v>3</v>
      </c>
      <c r="J46" s="161">
        <v>1</v>
      </c>
      <c r="K46" s="161">
        <v>17</v>
      </c>
      <c r="L46" s="161">
        <v>0</v>
      </c>
      <c r="M46" s="161">
        <v>2</v>
      </c>
      <c r="N46" s="161">
        <v>1</v>
      </c>
      <c r="O46" s="161">
        <v>0</v>
      </c>
      <c r="P46" s="161">
        <v>6</v>
      </c>
      <c r="Q46" s="161">
        <v>9</v>
      </c>
      <c r="R46" s="161">
        <v>0</v>
      </c>
      <c r="S46" s="163"/>
      <c r="T46" s="163"/>
      <c r="U46" s="163"/>
      <c r="V46" s="163"/>
      <c r="W46" s="163"/>
      <c r="X46" s="163"/>
      <c r="Y46" s="163"/>
    </row>
    <row r="47" spans="1:25" s="201" customFormat="1" ht="19.5" hidden="1" customHeight="1" x14ac:dyDescent="0.3">
      <c r="A47" s="196" t="s">
        <v>513</v>
      </c>
      <c r="B47" s="160">
        <v>155</v>
      </c>
      <c r="C47" s="161">
        <v>62</v>
      </c>
      <c r="D47" s="161"/>
      <c r="E47" s="161">
        <v>75</v>
      </c>
      <c r="F47" s="161">
        <v>6</v>
      </c>
      <c r="G47" s="161">
        <v>10</v>
      </c>
      <c r="H47" s="161">
        <v>105</v>
      </c>
      <c r="I47" s="161">
        <v>5</v>
      </c>
      <c r="J47" s="161">
        <v>0</v>
      </c>
      <c r="K47" s="161">
        <v>17</v>
      </c>
      <c r="L47" s="161">
        <v>4</v>
      </c>
      <c r="M47" s="161">
        <v>2</v>
      </c>
      <c r="N47" s="161">
        <v>0</v>
      </c>
      <c r="O47" s="161">
        <v>0</v>
      </c>
      <c r="P47" s="161">
        <v>6</v>
      </c>
      <c r="Q47" s="161">
        <v>16</v>
      </c>
      <c r="R47" s="161">
        <v>0</v>
      </c>
      <c r="S47" s="163"/>
      <c r="T47" s="163"/>
      <c r="U47" s="163"/>
      <c r="V47" s="163"/>
      <c r="W47" s="163"/>
      <c r="X47" s="163"/>
      <c r="Y47" s="163"/>
    </row>
    <row r="48" spans="1:25" s="201" customFormat="1" ht="19.5" hidden="1" customHeight="1" x14ac:dyDescent="0.3">
      <c r="A48" s="196" t="s">
        <v>519</v>
      </c>
      <c r="B48" s="160">
        <v>169</v>
      </c>
      <c r="C48" s="161">
        <v>73</v>
      </c>
      <c r="D48" s="161"/>
      <c r="E48" s="161">
        <v>99</v>
      </c>
      <c r="F48" s="161">
        <v>7</v>
      </c>
      <c r="G48" s="161">
        <v>11</v>
      </c>
      <c r="H48" s="161">
        <v>118</v>
      </c>
      <c r="I48" s="161">
        <v>9</v>
      </c>
      <c r="J48" s="161">
        <v>0</v>
      </c>
      <c r="K48" s="161">
        <v>19</v>
      </c>
      <c r="L48" s="161">
        <v>1</v>
      </c>
      <c r="M48" s="161">
        <v>0</v>
      </c>
      <c r="N48" s="161">
        <v>0</v>
      </c>
      <c r="O48" s="161">
        <v>0</v>
      </c>
      <c r="P48" s="161">
        <v>9</v>
      </c>
      <c r="Q48" s="161">
        <v>13</v>
      </c>
      <c r="R48" s="161">
        <v>0</v>
      </c>
      <c r="S48" s="163"/>
      <c r="T48" s="163"/>
      <c r="U48" s="163"/>
      <c r="V48" s="163"/>
      <c r="W48" s="163"/>
      <c r="X48" s="163"/>
      <c r="Y48" s="163"/>
    </row>
    <row r="49" spans="1:25" s="201" customFormat="1" ht="19.5" hidden="1" customHeight="1" x14ac:dyDescent="0.3">
      <c r="A49" s="196" t="s">
        <v>1312</v>
      </c>
      <c r="B49" s="160">
        <v>179</v>
      </c>
      <c r="C49" s="161">
        <v>91</v>
      </c>
      <c r="D49" s="161"/>
      <c r="E49" s="161">
        <v>105</v>
      </c>
      <c r="F49" s="161">
        <v>11</v>
      </c>
      <c r="G49" s="161">
        <v>15</v>
      </c>
      <c r="H49" s="161">
        <v>122</v>
      </c>
      <c r="I49" s="161">
        <v>10</v>
      </c>
      <c r="J49" s="161">
        <v>1</v>
      </c>
      <c r="K49" s="161">
        <v>20</v>
      </c>
      <c r="L49" s="161">
        <v>0</v>
      </c>
      <c r="M49" s="161">
        <v>4</v>
      </c>
      <c r="N49" s="161">
        <v>1</v>
      </c>
      <c r="O49" s="161">
        <v>1</v>
      </c>
      <c r="P49" s="161">
        <v>10</v>
      </c>
      <c r="Q49" s="161">
        <v>10</v>
      </c>
      <c r="R49" s="161">
        <v>0</v>
      </c>
      <c r="S49" s="163"/>
      <c r="T49" s="163"/>
      <c r="U49" s="163"/>
      <c r="V49" s="163"/>
      <c r="W49" s="163"/>
      <c r="X49" s="163"/>
      <c r="Y49" s="163"/>
    </row>
    <row r="50" spans="1:25" s="201" customFormat="1" ht="19.5" hidden="1" customHeight="1" x14ac:dyDescent="0.3">
      <c r="A50" s="196" t="s">
        <v>1424</v>
      </c>
      <c r="B50" s="160">
        <v>183</v>
      </c>
      <c r="C50" s="161">
        <v>81</v>
      </c>
      <c r="D50" s="161"/>
      <c r="E50" s="161">
        <v>93</v>
      </c>
      <c r="F50" s="161">
        <v>6</v>
      </c>
      <c r="G50" s="161">
        <v>17</v>
      </c>
      <c r="H50" s="161">
        <v>124</v>
      </c>
      <c r="I50" s="161">
        <v>10</v>
      </c>
      <c r="J50" s="161">
        <v>0</v>
      </c>
      <c r="K50" s="161">
        <v>22</v>
      </c>
      <c r="L50" s="161">
        <v>1</v>
      </c>
      <c r="M50" s="161">
        <v>3</v>
      </c>
      <c r="N50" s="161">
        <v>0</v>
      </c>
      <c r="O50" s="161">
        <v>2</v>
      </c>
      <c r="P50" s="161">
        <v>6</v>
      </c>
      <c r="Q50" s="161">
        <v>15</v>
      </c>
      <c r="R50" s="161">
        <v>0</v>
      </c>
      <c r="S50" s="163"/>
      <c r="T50" s="163"/>
      <c r="U50" s="163"/>
      <c r="V50" s="163"/>
      <c r="W50" s="163"/>
      <c r="X50" s="163"/>
      <c r="Y50" s="163"/>
    </row>
    <row r="51" spans="1:25" s="201" customFormat="1" ht="19.5" hidden="1" customHeight="1" x14ac:dyDescent="0.3">
      <c r="A51" s="196" t="s">
        <v>1425</v>
      </c>
      <c r="B51" s="160">
        <v>161</v>
      </c>
      <c r="C51" s="161">
        <v>59</v>
      </c>
      <c r="D51" s="161"/>
      <c r="E51" s="161">
        <v>83</v>
      </c>
      <c r="F51" s="161">
        <v>2</v>
      </c>
      <c r="G51" s="161">
        <v>6</v>
      </c>
      <c r="H51" s="161">
        <v>116</v>
      </c>
      <c r="I51" s="161">
        <v>4</v>
      </c>
      <c r="J51" s="161">
        <v>0</v>
      </c>
      <c r="K51" s="161">
        <v>17</v>
      </c>
      <c r="L51" s="161">
        <v>1</v>
      </c>
      <c r="M51" s="161">
        <v>2</v>
      </c>
      <c r="N51" s="161">
        <v>1</v>
      </c>
      <c r="O51" s="161">
        <v>0</v>
      </c>
      <c r="P51" s="161">
        <v>6</v>
      </c>
      <c r="Q51" s="161">
        <v>12</v>
      </c>
      <c r="R51" s="161">
        <v>2</v>
      </c>
      <c r="S51" s="163"/>
      <c r="T51" s="163"/>
      <c r="U51" s="163"/>
      <c r="V51" s="163"/>
      <c r="W51" s="163"/>
      <c r="X51" s="163"/>
      <c r="Y51" s="163"/>
    </row>
    <row r="52" spans="1:25" s="201" customFormat="1" ht="19.5" hidden="1" customHeight="1" x14ac:dyDescent="0.3">
      <c r="A52" s="196" t="s">
        <v>568</v>
      </c>
      <c r="B52" s="160">
        <v>150</v>
      </c>
      <c r="C52" s="161">
        <v>60</v>
      </c>
      <c r="D52" s="161"/>
      <c r="E52" s="161">
        <v>74</v>
      </c>
      <c r="F52" s="161">
        <v>0</v>
      </c>
      <c r="G52" s="161">
        <v>10</v>
      </c>
      <c r="H52" s="161">
        <v>87</v>
      </c>
      <c r="I52" s="161">
        <v>7</v>
      </c>
      <c r="J52" s="161">
        <v>0</v>
      </c>
      <c r="K52" s="161">
        <v>22</v>
      </c>
      <c r="L52" s="161">
        <v>0</v>
      </c>
      <c r="M52" s="161">
        <v>4</v>
      </c>
      <c r="N52" s="161">
        <v>0</v>
      </c>
      <c r="O52" s="161">
        <v>0</v>
      </c>
      <c r="P52" s="161">
        <v>8</v>
      </c>
      <c r="Q52" s="161">
        <v>21</v>
      </c>
      <c r="R52" s="161">
        <v>1</v>
      </c>
      <c r="S52" s="163"/>
      <c r="T52" s="163"/>
      <c r="U52" s="163"/>
      <c r="V52" s="163"/>
      <c r="W52" s="163"/>
      <c r="X52" s="163"/>
      <c r="Y52" s="163"/>
    </row>
    <row r="53" spans="1:25" s="201" customFormat="1" ht="19.5" hidden="1" customHeight="1" x14ac:dyDescent="0.3">
      <c r="A53" s="196" t="s">
        <v>1256</v>
      </c>
      <c r="B53" s="160">
        <v>172</v>
      </c>
      <c r="C53" s="161">
        <v>76</v>
      </c>
      <c r="D53" s="161"/>
      <c r="E53" s="161">
        <v>97</v>
      </c>
      <c r="F53" s="161">
        <v>5</v>
      </c>
      <c r="G53" s="161">
        <v>14</v>
      </c>
      <c r="H53" s="161">
        <v>121</v>
      </c>
      <c r="I53" s="161">
        <v>6</v>
      </c>
      <c r="J53" s="161">
        <v>0</v>
      </c>
      <c r="K53" s="161">
        <v>23</v>
      </c>
      <c r="L53" s="161">
        <v>3</v>
      </c>
      <c r="M53" s="161">
        <v>1</v>
      </c>
      <c r="N53" s="161">
        <v>1</v>
      </c>
      <c r="O53" s="161">
        <v>1</v>
      </c>
      <c r="P53" s="161">
        <v>5</v>
      </c>
      <c r="Q53" s="161">
        <v>11</v>
      </c>
      <c r="R53" s="161">
        <v>0</v>
      </c>
      <c r="S53" s="163"/>
      <c r="T53" s="163"/>
      <c r="U53" s="163"/>
      <c r="V53" s="163"/>
      <c r="W53" s="163"/>
      <c r="X53" s="163"/>
      <c r="Y53" s="163"/>
    </row>
    <row r="54" spans="1:25" s="201" customFormat="1" ht="19.5" hidden="1" customHeight="1" x14ac:dyDescent="0.3">
      <c r="A54" s="196" t="s">
        <v>1257</v>
      </c>
      <c r="B54" s="160">
        <v>212</v>
      </c>
      <c r="C54" s="161">
        <v>82</v>
      </c>
      <c r="D54" s="161"/>
      <c r="E54" s="161">
        <v>126</v>
      </c>
      <c r="F54" s="161">
        <v>2</v>
      </c>
      <c r="G54" s="161">
        <v>11</v>
      </c>
      <c r="H54" s="161">
        <v>156</v>
      </c>
      <c r="I54" s="161">
        <v>9</v>
      </c>
      <c r="J54" s="161">
        <v>0</v>
      </c>
      <c r="K54" s="161">
        <v>22</v>
      </c>
      <c r="L54" s="161">
        <v>4</v>
      </c>
      <c r="M54" s="161">
        <v>3</v>
      </c>
      <c r="N54" s="161">
        <v>0</v>
      </c>
      <c r="O54" s="161">
        <v>2</v>
      </c>
      <c r="P54" s="161">
        <v>7</v>
      </c>
      <c r="Q54" s="161">
        <v>9</v>
      </c>
      <c r="R54" s="161">
        <v>0</v>
      </c>
      <c r="S54" s="163"/>
      <c r="T54" s="163"/>
      <c r="U54" s="163"/>
      <c r="V54" s="163"/>
      <c r="W54" s="163"/>
      <c r="X54" s="163"/>
      <c r="Y54" s="163"/>
    </row>
    <row r="55" spans="1:25" s="201" customFormat="1" ht="19.5" hidden="1" customHeight="1" x14ac:dyDescent="0.3">
      <c r="A55" s="196" t="s">
        <v>1317</v>
      </c>
      <c r="B55" s="160">
        <v>229</v>
      </c>
      <c r="C55" s="161">
        <v>108</v>
      </c>
      <c r="D55" s="161"/>
      <c r="E55" s="161">
        <v>151</v>
      </c>
      <c r="F55" s="161">
        <v>3</v>
      </c>
      <c r="G55" s="161">
        <v>17</v>
      </c>
      <c r="H55" s="161">
        <v>171</v>
      </c>
      <c r="I55" s="161">
        <v>6</v>
      </c>
      <c r="J55" s="161">
        <v>1</v>
      </c>
      <c r="K55" s="161">
        <v>17</v>
      </c>
      <c r="L55" s="161">
        <v>3</v>
      </c>
      <c r="M55" s="161">
        <v>6</v>
      </c>
      <c r="N55" s="161">
        <v>1</v>
      </c>
      <c r="O55" s="161">
        <v>0</v>
      </c>
      <c r="P55" s="161">
        <v>11</v>
      </c>
      <c r="Q55" s="161">
        <v>13</v>
      </c>
      <c r="R55" s="161">
        <v>0</v>
      </c>
      <c r="S55" s="163"/>
      <c r="T55" s="163"/>
      <c r="U55" s="163"/>
      <c r="V55" s="163"/>
      <c r="W55" s="163"/>
      <c r="X55" s="163"/>
      <c r="Y55" s="163"/>
    </row>
    <row r="56" spans="1:25" s="201" customFormat="1" ht="19.5" hidden="1" customHeight="1" x14ac:dyDescent="0.3">
      <c r="A56" s="196" t="s">
        <v>1396</v>
      </c>
      <c r="B56" s="160">
        <v>211</v>
      </c>
      <c r="C56" s="161">
        <v>81</v>
      </c>
      <c r="D56" s="161"/>
      <c r="E56" s="161">
        <v>132</v>
      </c>
      <c r="F56" s="161">
        <v>4</v>
      </c>
      <c r="G56" s="161">
        <v>19</v>
      </c>
      <c r="H56" s="161">
        <v>143</v>
      </c>
      <c r="I56" s="161">
        <v>11</v>
      </c>
      <c r="J56" s="161">
        <v>0</v>
      </c>
      <c r="K56" s="161">
        <v>30</v>
      </c>
      <c r="L56" s="161">
        <v>3</v>
      </c>
      <c r="M56" s="161">
        <v>2</v>
      </c>
      <c r="N56" s="161">
        <v>3</v>
      </c>
      <c r="O56" s="161">
        <v>0</v>
      </c>
      <c r="P56" s="161">
        <v>9</v>
      </c>
      <c r="Q56" s="161">
        <v>10</v>
      </c>
      <c r="R56" s="161">
        <v>0</v>
      </c>
      <c r="S56" s="163"/>
      <c r="T56" s="163"/>
      <c r="U56" s="163"/>
      <c r="V56" s="163"/>
      <c r="W56" s="163"/>
      <c r="X56" s="163"/>
      <c r="Y56" s="163"/>
    </row>
    <row r="57" spans="1:25" s="201" customFormat="1" ht="19.5" hidden="1" customHeight="1" x14ac:dyDescent="0.3">
      <c r="A57" s="196" t="s">
        <v>1404</v>
      </c>
      <c r="B57" s="160">
        <v>194</v>
      </c>
      <c r="C57" s="161">
        <v>89</v>
      </c>
      <c r="D57" s="161"/>
      <c r="E57" s="161">
        <v>124</v>
      </c>
      <c r="F57" s="161">
        <v>6</v>
      </c>
      <c r="G57" s="161">
        <v>16</v>
      </c>
      <c r="H57" s="161">
        <v>139</v>
      </c>
      <c r="I57" s="161">
        <v>8</v>
      </c>
      <c r="J57" s="161">
        <v>0</v>
      </c>
      <c r="K57" s="161">
        <v>19</v>
      </c>
      <c r="L57" s="161">
        <v>3</v>
      </c>
      <c r="M57" s="161">
        <v>9</v>
      </c>
      <c r="N57" s="161">
        <v>1</v>
      </c>
      <c r="O57" s="161">
        <v>0</v>
      </c>
      <c r="P57" s="161">
        <v>10</v>
      </c>
      <c r="Q57" s="161">
        <v>5</v>
      </c>
      <c r="R57" s="161">
        <v>0</v>
      </c>
      <c r="S57" s="163"/>
      <c r="T57" s="163"/>
      <c r="U57" s="163"/>
      <c r="V57" s="163"/>
      <c r="W57" s="163"/>
      <c r="X57" s="163"/>
      <c r="Y57" s="163"/>
    </row>
    <row r="58" spans="1:25" s="201" customFormat="1" ht="19.5" hidden="1" customHeight="1" x14ac:dyDescent="0.3">
      <c r="A58" s="196" t="s">
        <v>1426</v>
      </c>
      <c r="B58" s="160">
        <v>177</v>
      </c>
      <c r="C58" s="161">
        <v>71</v>
      </c>
      <c r="D58" s="161"/>
      <c r="E58" s="161">
        <v>113</v>
      </c>
      <c r="F58" s="161">
        <v>7</v>
      </c>
      <c r="G58" s="161">
        <v>0</v>
      </c>
      <c r="H58" s="161">
        <v>121</v>
      </c>
      <c r="I58" s="161">
        <v>10</v>
      </c>
      <c r="J58" s="161">
        <v>0</v>
      </c>
      <c r="K58" s="161">
        <v>17</v>
      </c>
      <c r="L58" s="161">
        <v>1</v>
      </c>
      <c r="M58" s="161">
        <v>4</v>
      </c>
      <c r="N58" s="161">
        <v>0</v>
      </c>
      <c r="O58" s="161">
        <v>0</v>
      </c>
      <c r="P58" s="161">
        <v>8</v>
      </c>
      <c r="Q58" s="161">
        <v>16</v>
      </c>
      <c r="R58" s="161">
        <v>0</v>
      </c>
      <c r="S58" s="163"/>
      <c r="T58" s="163"/>
      <c r="U58" s="163"/>
      <c r="V58" s="163"/>
      <c r="W58" s="163"/>
      <c r="X58" s="163"/>
      <c r="Y58" s="163"/>
    </row>
    <row r="59" spans="1:25" s="201" customFormat="1" ht="19.5" hidden="1" customHeight="1" x14ac:dyDescent="0.3">
      <c r="A59" s="196" t="s">
        <v>1427</v>
      </c>
      <c r="B59" s="160">
        <v>171</v>
      </c>
      <c r="C59" s="161">
        <v>62</v>
      </c>
      <c r="D59" s="161"/>
      <c r="E59" s="161">
        <v>106</v>
      </c>
      <c r="F59" s="161">
        <v>6</v>
      </c>
      <c r="G59" s="161">
        <v>14</v>
      </c>
      <c r="H59" s="161">
        <v>117</v>
      </c>
      <c r="I59" s="161">
        <v>10</v>
      </c>
      <c r="J59" s="161">
        <v>0</v>
      </c>
      <c r="K59" s="161">
        <v>18</v>
      </c>
      <c r="L59" s="161">
        <v>1</v>
      </c>
      <c r="M59" s="161">
        <v>1</v>
      </c>
      <c r="N59" s="161">
        <v>0</v>
      </c>
      <c r="O59" s="161">
        <v>0</v>
      </c>
      <c r="P59" s="161">
        <v>12</v>
      </c>
      <c r="Q59" s="161">
        <v>10</v>
      </c>
      <c r="R59" s="161">
        <v>2</v>
      </c>
      <c r="S59" s="163"/>
      <c r="T59" s="163"/>
      <c r="U59" s="163"/>
      <c r="V59" s="163"/>
      <c r="W59" s="163"/>
      <c r="X59" s="163"/>
      <c r="Y59" s="163"/>
    </row>
    <row r="60" spans="1:25" s="201" customFormat="1" ht="19.5" hidden="1" customHeight="1" x14ac:dyDescent="0.3">
      <c r="A60" s="196" t="s">
        <v>1356</v>
      </c>
      <c r="B60" s="160">
        <v>173</v>
      </c>
      <c r="C60" s="161">
        <v>67</v>
      </c>
      <c r="D60" s="161"/>
      <c r="E60" s="161">
        <v>107</v>
      </c>
      <c r="F60" s="161">
        <v>5</v>
      </c>
      <c r="G60" s="161">
        <v>7</v>
      </c>
      <c r="H60" s="161">
        <v>106</v>
      </c>
      <c r="I60" s="161">
        <v>10</v>
      </c>
      <c r="J60" s="161">
        <v>0</v>
      </c>
      <c r="K60" s="161">
        <v>31</v>
      </c>
      <c r="L60" s="161">
        <v>4</v>
      </c>
      <c r="M60" s="161">
        <v>2</v>
      </c>
      <c r="N60" s="161">
        <v>0</v>
      </c>
      <c r="O60" s="161">
        <v>1</v>
      </c>
      <c r="P60" s="161">
        <v>8</v>
      </c>
      <c r="Q60" s="161">
        <v>11</v>
      </c>
      <c r="R60" s="161">
        <v>0</v>
      </c>
      <c r="S60" s="163"/>
      <c r="T60" s="163"/>
      <c r="U60" s="163"/>
      <c r="V60" s="163"/>
      <c r="W60" s="163"/>
      <c r="X60" s="163"/>
      <c r="Y60" s="163"/>
    </row>
    <row r="61" spans="1:25" s="201" customFormat="1" ht="19.5" hidden="1" customHeight="1" x14ac:dyDescent="0.3">
      <c r="A61" s="196" t="s">
        <v>1259</v>
      </c>
      <c r="B61" s="160">
        <v>155</v>
      </c>
      <c r="C61" s="161">
        <v>66</v>
      </c>
      <c r="D61" s="161"/>
      <c r="E61" s="161">
        <v>101</v>
      </c>
      <c r="F61" s="161">
        <v>10</v>
      </c>
      <c r="G61" s="161">
        <v>18</v>
      </c>
      <c r="H61" s="161">
        <v>102</v>
      </c>
      <c r="I61" s="161">
        <v>9</v>
      </c>
      <c r="J61" s="161">
        <v>2</v>
      </c>
      <c r="K61" s="161">
        <v>15</v>
      </c>
      <c r="L61" s="161">
        <v>1</v>
      </c>
      <c r="M61" s="161">
        <v>1</v>
      </c>
      <c r="N61" s="161">
        <v>0</v>
      </c>
      <c r="O61" s="161">
        <v>0</v>
      </c>
      <c r="P61" s="161">
        <v>10</v>
      </c>
      <c r="Q61" s="161">
        <v>15</v>
      </c>
      <c r="R61" s="161">
        <v>0</v>
      </c>
      <c r="S61" s="163"/>
      <c r="T61" s="163"/>
      <c r="U61" s="163"/>
      <c r="V61" s="163"/>
      <c r="W61" s="163"/>
      <c r="X61" s="163"/>
      <c r="Y61" s="163"/>
    </row>
    <row r="62" spans="1:25" s="201" customFormat="1" ht="19.5" hidden="1" customHeight="1" x14ac:dyDescent="0.3">
      <c r="A62" s="196" t="s">
        <v>1323</v>
      </c>
      <c r="B62" s="160">
        <v>138</v>
      </c>
      <c r="C62" s="161">
        <v>47</v>
      </c>
      <c r="D62" s="161"/>
      <c r="E62" s="161">
        <v>87</v>
      </c>
      <c r="F62" s="161">
        <v>5</v>
      </c>
      <c r="G62" s="161">
        <v>17</v>
      </c>
      <c r="H62" s="161">
        <v>97</v>
      </c>
      <c r="I62" s="161">
        <v>5</v>
      </c>
      <c r="J62" s="161">
        <v>0</v>
      </c>
      <c r="K62" s="161">
        <v>11</v>
      </c>
      <c r="L62" s="161">
        <v>2</v>
      </c>
      <c r="M62" s="161">
        <v>2</v>
      </c>
      <c r="N62" s="161">
        <v>0</v>
      </c>
      <c r="O62" s="161">
        <v>0</v>
      </c>
      <c r="P62" s="161">
        <v>7</v>
      </c>
      <c r="Q62" s="161">
        <v>13</v>
      </c>
      <c r="R62" s="161">
        <v>1</v>
      </c>
      <c r="S62" s="163"/>
      <c r="T62" s="163"/>
      <c r="U62" s="163"/>
      <c r="V62" s="163"/>
      <c r="W62" s="163"/>
      <c r="X62" s="163"/>
      <c r="Y62" s="163"/>
    </row>
    <row r="63" spans="1:25" s="201" customFormat="1" ht="19.5" hidden="1" customHeight="1" x14ac:dyDescent="0.3">
      <c r="A63" s="196" t="s">
        <v>654</v>
      </c>
      <c r="B63" s="160">
        <v>137</v>
      </c>
      <c r="C63" s="161">
        <v>58</v>
      </c>
      <c r="D63" s="161"/>
      <c r="E63" s="161">
        <v>82</v>
      </c>
      <c r="F63" s="161">
        <v>4</v>
      </c>
      <c r="G63" s="161">
        <v>18</v>
      </c>
      <c r="H63" s="161">
        <v>94</v>
      </c>
      <c r="I63" s="161">
        <v>11</v>
      </c>
      <c r="J63" s="161">
        <v>0</v>
      </c>
      <c r="K63" s="161">
        <v>18</v>
      </c>
      <c r="L63" s="161">
        <v>0</v>
      </c>
      <c r="M63" s="161">
        <v>4</v>
      </c>
      <c r="N63" s="161">
        <v>3</v>
      </c>
      <c r="O63" s="161">
        <v>1</v>
      </c>
      <c r="P63" s="161">
        <v>4</v>
      </c>
      <c r="Q63" s="161">
        <v>2</v>
      </c>
      <c r="R63" s="161">
        <v>0</v>
      </c>
      <c r="S63" s="163"/>
      <c r="T63" s="163"/>
      <c r="U63" s="163"/>
      <c r="V63" s="163"/>
      <c r="W63" s="163"/>
      <c r="X63" s="163"/>
      <c r="Y63" s="163"/>
    </row>
    <row r="64" spans="1:25" s="201" customFormat="1" ht="19.5" hidden="1" customHeight="1" x14ac:dyDescent="0.3">
      <c r="A64" s="196" t="s">
        <v>1428</v>
      </c>
      <c r="B64" s="160">
        <v>167</v>
      </c>
      <c r="C64" s="161">
        <v>59</v>
      </c>
      <c r="D64" s="161"/>
      <c r="E64" s="161">
        <v>111</v>
      </c>
      <c r="F64" s="161">
        <v>11</v>
      </c>
      <c r="G64" s="161">
        <v>17</v>
      </c>
      <c r="H64" s="161">
        <v>118</v>
      </c>
      <c r="I64" s="161">
        <v>7</v>
      </c>
      <c r="J64" s="161">
        <v>2</v>
      </c>
      <c r="K64" s="161">
        <v>17</v>
      </c>
      <c r="L64" s="161">
        <v>2</v>
      </c>
      <c r="M64" s="161">
        <v>5</v>
      </c>
      <c r="N64" s="161">
        <v>2</v>
      </c>
      <c r="O64" s="161">
        <v>0</v>
      </c>
      <c r="P64" s="161">
        <v>8</v>
      </c>
      <c r="Q64" s="161">
        <v>5</v>
      </c>
      <c r="R64" s="161">
        <v>1</v>
      </c>
      <c r="S64" s="163"/>
      <c r="T64" s="163"/>
      <c r="U64" s="163"/>
      <c r="V64" s="163"/>
      <c r="W64" s="163"/>
      <c r="X64" s="163"/>
      <c r="Y64" s="163"/>
    </row>
    <row r="65" spans="1:25" s="201" customFormat="1" ht="19.5" hidden="1" customHeight="1" x14ac:dyDescent="0.3">
      <c r="A65" s="196" t="s">
        <v>1357</v>
      </c>
      <c r="B65" s="160">
        <v>156</v>
      </c>
      <c r="C65" s="161">
        <v>61</v>
      </c>
      <c r="D65" s="161"/>
      <c r="E65" s="161">
        <v>100</v>
      </c>
      <c r="F65" s="161">
        <v>5</v>
      </c>
      <c r="G65" s="161">
        <v>11</v>
      </c>
      <c r="H65" s="161">
        <v>108</v>
      </c>
      <c r="I65" s="161">
        <v>4</v>
      </c>
      <c r="J65" s="161">
        <v>0</v>
      </c>
      <c r="K65" s="161">
        <v>20</v>
      </c>
      <c r="L65" s="161">
        <v>5</v>
      </c>
      <c r="M65" s="161">
        <v>3</v>
      </c>
      <c r="N65" s="161">
        <v>2</v>
      </c>
      <c r="O65" s="161">
        <v>1</v>
      </c>
      <c r="P65" s="161">
        <v>7</v>
      </c>
      <c r="Q65" s="161">
        <v>5</v>
      </c>
      <c r="R65" s="161">
        <v>1</v>
      </c>
      <c r="S65" s="163"/>
      <c r="T65" s="163"/>
      <c r="U65" s="163"/>
      <c r="V65" s="163"/>
      <c r="W65" s="163"/>
      <c r="X65" s="163"/>
      <c r="Y65" s="163"/>
    </row>
    <row r="66" spans="1:25" s="201" customFormat="1" ht="19.5" hidden="1" customHeight="1" x14ac:dyDescent="0.3">
      <c r="A66" s="196" t="s">
        <v>667</v>
      </c>
      <c r="B66" s="160">
        <v>205</v>
      </c>
      <c r="C66" s="161">
        <v>81</v>
      </c>
      <c r="D66" s="161"/>
      <c r="E66" s="161">
        <v>131</v>
      </c>
      <c r="F66" s="161">
        <v>9</v>
      </c>
      <c r="G66" s="161">
        <v>15</v>
      </c>
      <c r="H66" s="161">
        <v>142</v>
      </c>
      <c r="I66" s="161">
        <v>7</v>
      </c>
      <c r="J66" s="161">
        <v>1</v>
      </c>
      <c r="K66" s="161">
        <v>30</v>
      </c>
      <c r="L66" s="161">
        <v>2</v>
      </c>
      <c r="M66" s="161">
        <v>1</v>
      </c>
      <c r="N66" s="161">
        <v>0</v>
      </c>
      <c r="O66" s="161">
        <v>0</v>
      </c>
      <c r="P66" s="161">
        <v>8</v>
      </c>
      <c r="Q66" s="161">
        <v>14</v>
      </c>
      <c r="R66" s="161">
        <v>0</v>
      </c>
      <c r="S66" s="163"/>
      <c r="T66" s="163"/>
      <c r="U66" s="163"/>
      <c r="V66" s="163"/>
      <c r="W66" s="163"/>
      <c r="X66" s="163"/>
      <c r="Y66" s="163"/>
    </row>
    <row r="67" spans="1:25" s="201" customFormat="1" ht="19.5" hidden="1" customHeight="1" x14ac:dyDescent="0.3">
      <c r="A67" s="196" t="s">
        <v>1429</v>
      </c>
      <c r="B67" s="160">
        <v>262</v>
      </c>
      <c r="C67" s="161">
        <v>102</v>
      </c>
      <c r="D67" s="161"/>
      <c r="E67" s="161">
        <v>171</v>
      </c>
      <c r="F67" s="161">
        <v>9</v>
      </c>
      <c r="G67" s="161">
        <v>15</v>
      </c>
      <c r="H67" s="161">
        <v>189</v>
      </c>
      <c r="I67" s="161">
        <v>12</v>
      </c>
      <c r="J67" s="161">
        <v>0</v>
      </c>
      <c r="K67" s="161">
        <v>27</v>
      </c>
      <c r="L67" s="161">
        <v>7</v>
      </c>
      <c r="M67" s="161">
        <v>3</v>
      </c>
      <c r="N67" s="161">
        <v>0</v>
      </c>
      <c r="O67" s="161">
        <v>0</v>
      </c>
      <c r="P67" s="161">
        <v>10</v>
      </c>
      <c r="Q67" s="161">
        <v>12</v>
      </c>
      <c r="R67" s="161">
        <v>2</v>
      </c>
      <c r="S67" s="163"/>
      <c r="T67" s="163"/>
      <c r="U67" s="163"/>
      <c r="V67" s="163"/>
      <c r="W67" s="163"/>
      <c r="X67" s="163"/>
      <c r="Y67" s="163"/>
    </row>
    <row r="68" spans="1:25" s="201" customFormat="1" ht="19.5" hidden="1" customHeight="1" x14ac:dyDescent="0.3">
      <c r="A68" s="196" t="s">
        <v>1262</v>
      </c>
      <c r="B68" s="160">
        <v>173</v>
      </c>
      <c r="C68" s="161">
        <v>79</v>
      </c>
      <c r="D68" s="161"/>
      <c r="E68" s="161">
        <v>130</v>
      </c>
      <c r="F68" s="161">
        <v>12</v>
      </c>
      <c r="G68" s="161">
        <v>13</v>
      </c>
      <c r="H68" s="161">
        <v>124</v>
      </c>
      <c r="I68" s="161">
        <v>8</v>
      </c>
      <c r="J68" s="161">
        <v>3</v>
      </c>
      <c r="K68" s="161">
        <v>15</v>
      </c>
      <c r="L68" s="161">
        <v>4</v>
      </c>
      <c r="M68" s="161">
        <v>1</v>
      </c>
      <c r="N68" s="161">
        <v>0</v>
      </c>
      <c r="O68" s="161">
        <v>1</v>
      </c>
      <c r="P68" s="161">
        <v>8</v>
      </c>
      <c r="Q68" s="161">
        <v>9</v>
      </c>
      <c r="R68" s="161">
        <v>0</v>
      </c>
      <c r="S68" s="163"/>
      <c r="T68" s="163"/>
      <c r="U68" s="163"/>
      <c r="V68" s="163"/>
      <c r="W68" s="163"/>
      <c r="X68" s="163"/>
      <c r="Y68" s="163"/>
    </row>
    <row r="69" spans="1:25" s="201" customFormat="1" ht="19.5" hidden="1" customHeight="1" x14ac:dyDescent="0.3">
      <c r="A69" s="196" t="s">
        <v>1430</v>
      </c>
      <c r="B69" s="160">
        <v>181</v>
      </c>
      <c r="C69" s="161">
        <v>97</v>
      </c>
      <c r="D69" s="161"/>
      <c r="E69" s="161">
        <v>131</v>
      </c>
      <c r="F69" s="161">
        <v>13</v>
      </c>
      <c r="G69" s="161">
        <v>21</v>
      </c>
      <c r="H69" s="161">
        <v>122</v>
      </c>
      <c r="I69" s="161">
        <v>6</v>
      </c>
      <c r="J69" s="161">
        <v>1</v>
      </c>
      <c r="K69" s="161">
        <v>19</v>
      </c>
      <c r="L69" s="161">
        <v>1</v>
      </c>
      <c r="M69" s="161">
        <v>6</v>
      </c>
      <c r="N69" s="161">
        <v>2</v>
      </c>
      <c r="O69" s="161">
        <v>0</v>
      </c>
      <c r="P69" s="161">
        <v>11</v>
      </c>
      <c r="Q69" s="161">
        <v>12</v>
      </c>
      <c r="R69" s="161">
        <v>1</v>
      </c>
      <c r="S69" s="163"/>
      <c r="T69" s="163"/>
      <c r="U69" s="163"/>
      <c r="V69" s="163"/>
      <c r="W69" s="163"/>
      <c r="X69" s="163"/>
      <c r="Y69" s="163"/>
    </row>
    <row r="70" spans="1:25" s="201" customFormat="1" ht="19.5" hidden="1" customHeight="1" x14ac:dyDescent="0.3">
      <c r="A70" s="196" t="s">
        <v>1264</v>
      </c>
      <c r="B70" s="160">
        <v>170</v>
      </c>
      <c r="C70" s="161">
        <v>67</v>
      </c>
      <c r="D70" s="161"/>
      <c r="E70" s="161">
        <v>118</v>
      </c>
      <c r="F70" s="161">
        <v>4</v>
      </c>
      <c r="G70" s="161">
        <v>25</v>
      </c>
      <c r="H70" s="161">
        <v>112</v>
      </c>
      <c r="I70" s="161">
        <v>7</v>
      </c>
      <c r="J70" s="161">
        <v>0</v>
      </c>
      <c r="K70" s="161">
        <v>25</v>
      </c>
      <c r="L70" s="161">
        <v>4</v>
      </c>
      <c r="M70" s="161">
        <v>2</v>
      </c>
      <c r="N70" s="161">
        <v>0</v>
      </c>
      <c r="O70" s="161">
        <v>0</v>
      </c>
      <c r="P70" s="161">
        <v>6</v>
      </c>
      <c r="Q70" s="161">
        <v>14</v>
      </c>
      <c r="R70" s="161">
        <v>0</v>
      </c>
      <c r="S70" s="163"/>
      <c r="T70" s="163"/>
      <c r="U70" s="163"/>
      <c r="V70" s="163"/>
      <c r="W70" s="163"/>
      <c r="X70" s="163"/>
      <c r="Y70" s="163"/>
    </row>
    <row r="71" spans="1:25" s="201" customFormat="1" ht="19.5" hidden="1" customHeight="1" x14ac:dyDescent="0.3">
      <c r="A71" s="196" t="s">
        <v>1327</v>
      </c>
      <c r="B71" s="160">
        <v>115</v>
      </c>
      <c r="C71" s="161">
        <v>57</v>
      </c>
      <c r="D71" s="161"/>
      <c r="E71" s="161">
        <v>90</v>
      </c>
      <c r="F71" s="161">
        <v>8</v>
      </c>
      <c r="G71" s="161">
        <v>16</v>
      </c>
      <c r="H71" s="161">
        <v>78</v>
      </c>
      <c r="I71" s="161">
        <v>8</v>
      </c>
      <c r="J71" s="161">
        <v>0</v>
      </c>
      <c r="K71" s="161">
        <v>14</v>
      </c>
      <c r="L71" s="161">
        <v>1</v>
      </c>
      <c r="M71" s="161">
        <v>2</v>
      </c>
      <c r="N71" s="161">
        <v>0</v>
      </c>
      <c r="O71" s="161">
        <v>0</v>
      </c>
      <c r="P71" s="161">
        <v>9</v>
      </c>
      <c r="Q71" s="161">
        <v>3</v>
      </c>
      <c r="R71" s="161">
        <v>0</v>
      </c>
      <c r="S71" s="163"/>
      <c r="T71" s="163"/>
      <c r="U71" s="163"/>
      <c r="V71" s="163"/>
      <c r="W71" s="163"/>
      <c r="X71" s="163"/>
      <c r="Y71" s="163"/>
    </row>
    <row r="72" spans="1:25" s="201" customFormat="1" ht="19.5" hidden="1" customHeight="1" x14ac:dyDescent="0.3">
      <c r="A72" s="196" t="s">
        <v>1431</v>
      </c>
      <c r="B72" s="160">
        <v>98</v>
      </c>
      <c r="C72" s="161">
        <v>47</v>
      </c>
      <c r="D72" s="161"/>
      <c r="E72" s="161">
        <v>69</v>
      </c>
      <c r="F72" s="161">
        <v>3</v>
      </c>
      <c r="G72" s="161">
        <v>8</v>
      </c>
      <c r="H72" s="161">
        <v>64</v>
      </c>
      <c r="I72" s="161">
        <v>8</v>
      </c>
      <c r="J72" s="161">
        <v>0</v>
      </c>
      <c r="K72" s="161">
        <v>16</v>
      </c>
      <c r="L72" s="161">
        <v>2</v>
      </c>
      <c r="M72" s="161">
        <v>2</v>
      </c>
      <c r="N72" s="161">
        <v>0</v>
      </c>
      <c r="O72" s="161">
        <v>0</v>
      </c>
      <c r="P72" s="161">
        <v>2</v>
      </c>
      <c r="Q72" s="161">
        <v>4</v>
      </c>
      <c r="R72" s="161">
        <v>0</v>
      </c>
      <c r="S72" s="163"/>
      <c r="T72" s="163"/>
      <c r="U72" s="163"/>
      <c r="V72" s="163"/>
      <c r="W72" s="163"/>
      <c r="X72" s="163"/>
      <c r="Y72" s="163"/>
    </row>
    <row r="73" spans="1:25" s="201" customFormat="1" ht="19.5" hidden="1" customHeight="1" x14ac:dyDescent="0.3">
      <c r="A73" s="196" t="s">
        <v>881</v>
      </c>
      <c r="B73" s="160">
        <v>100</v>
      </c>
      <c r="C73" s="161">
        <v>53</v>
      </c>
      <c r="D73" s="161"/>
      <c r="E73" s="161">
        <v>68</v>
      </c>
      <c r="F73" s="161">
        <v>3</v>
      </c>
      <c r="G73" s="161">
        <v>13</v>
      </c>
      <c r="H73" s="161">
        <v>70</v>
      </c>
      <c r="I73" s="161">
        <v>5</v>
      </c>
      <c r="J73" s="161">
        <v>0</v>
      </c>
      <c r="K73" s="161">
        <v>12</v>
      </c>
      <c r="L73" s="161">
        <v>1</v>
      </c>
      <c r="M73" s="161">
        <v>0</v>
      </c>
      <c r="N73" s="161">
        <v>1</v>
      </c>
      <c r="O73" s="161">
        <v>0</v>
      </c>
      <c r="P73" s="161">
        <v>6</v>
      </c>
      <c r="Q73" s="161">
        <v>5</v>
      </c>
      <c r="R73" s="161">
        <v>0</v>
      </c>
      <c r="S73" s="163"/>
      <c r="T73" s="163"/>
      <c r="U73" s="163"/>
      <c r="V73" s="163"/>
      <c r="W73" s="163"/>
      <c r="X73" s="163"/>
      <c r="Y73" s="163"/>
    </row>
    <row r="74" spans="1:25" s="201" customFormat="1" ht="19.5" hidden="1" customHeight="1" x14ac:dyDescent="0.3">
      <c r="A74" s="196" t="s">
        <v>1432</v>
      </c>
      <c r="B74" s="160">
        <v>113</v>
      </c>
      <c r="C74" s="161">
        <v>58</v>
      </c>
      <c r="D74" s="161"/>
      <c r="E74" s="161">
        <v>76</v>
      </c>
      <c r="F74" s="161">
        <v>8</v>
      </c>
      <c r="G74" s="161">
        <v>14</v>
      </c>
      <c r="H74" s="161">
        <v>79</v>
      </c>
      <c r="I74" s="161">
        <v>8</v>
      </c>
      <c r="J74" s="161">
        <v>1</v>
      </c>
      <c r="K74" s="161">
        <v>10</v>
      </c>
      <c r="L74" s="161">
        <v>0</v>
      </c>
      <c r="M74" s="161">
        <v>2</v>
      </c>
      <c r="N74" s="161">
        <v>0</v>
      </c>
      <c r="O74" s="161">
        <v>0</v>
      </c>
      <c r="P74" s="161">
        <v>8</v>
      </c>
      <c r="Q74" s="161">
        <v>4</v>
      </c>
      <c r="R74" s="161">
        <v>1</v>
      </c>
      <c r="S74" s="163"/>
      <c r="T74" s="163"/>
      <c r="U74" s="163"/>
      <c r="V74" s="163"/>
      <c r="W74" s="163"/>
      <c r="X74" s="163"/>
      <c r="Y74" s="163"/>
    </row>
    <row r="75" spans="1:25" s="201" customFormat="1" ht="19.5" hidden="1" customHeight="1" x14ac:dyDescent="0.3">
      <c r="A75" s="196" t="s">
        <v>887</v>
      </c>
      <c r="B75" s="160">
        <v>100</v>
      </c>
      <c r="C75" s="161">
        <v>52</v>
      </c>
      <c r="D75" s="161"/>
      <c r="E75" s="161">
        <v>68</v>
      </c>
      <c r="F75" s="161">
        <v>4</v>
      </c>
      <c r="G75" s="161">
        <v>15</v>
      </c>
      <c r="H75" s="161">
        <v>70</v>
      </c>
      <c r="I75" s="161">
        <v>2</v>
      </c>
      <c r="J75" s="161">
        <v>0</v>
      </c>
      <c r="K75" s="161">
        <v>20</v>
      </c>
      <c r="L75" s="161">
        <v>0</v>
      </c>
      <c r="M75" s="161">
        <v>2</v>
      </c>
      <c r="N75" s="161">
        <v>0</v>
      </c>
      <c r="O75" s="161">
        <v>0</v>
      </c>
      <c r="P75" s="161">
        <v>2</v>
      </c>
      <c r="Q75" s="161">
        <v>4</v>
      </c>
      <c r="R75" s="161">
        <v>0</v>
      </c>
      <c r="S75" s="163"/>
      <c r="T75" s="163"/>
      <c r="U75" s="163"/>
      <c r="V75" s="163"/>
      <c r="W75" s="163"/>
      <c r="X75" s="163"/>
      <c r="Y75" s="163"/>
    </row>
    <row r="76" spans="1:25" s="201" customFormat="1" ht="19.5" hidden="1" customHeight="1" x14ac:dyDescent="0.3">
      <c r="A76" s="196" t="s">
        <v>1433</v>
      </c>
      <c r="B76" s="160">
        <v>140</v>
      </c>
      <c r="C76" s="161">
        <v>63</v>
      </c>
      <c r="D76" s="161"/>
      <c r="E76" s="161">
        <v>101</v>
      </c>
      <c r="F76" s="161">
        <v>6</v>
      </c>
      <c r="G76" s="161">
        <v>12</v>
      </c>
      <c r="H76" s="161">
        <v>100</v>
      </c>
      <c r="I76" s="161">
        <v>8</v>
      </c>
      <c r="J76" s="161">
        <v>0</v>
      </c>
      <c r="K76" s="161">
        <v>11</v>
      </c>
      <c r="L76" s="161">
        <v>1</v>
      </c>
      <c r="M76" s="161">
        <v>4</v>
      </c>
      <c r="N76" s="161">
        <v>1</v>
      </c>
      <c r="O76" s="161">
        <v>0</v>
      </c>
      <c r="P76" s="161">
        <v>4</v>
      </c>
      <c r="Q76" s="161">
        <v>10</v>
      </c>
      <c r="R76" s="161">
        <v>1</v>
      </c>
      <c r="S76" s="163"/>
      <c r="T76" s="171"/>
      <c r="U76" s="163"/>
      <c r="V76" s="163"/>
      <c r="W76" s="163"/>
      <c r="X76" s="163"/>
      <c r="Y76" s="163"/>
    </row>
    <row r="77" spans="1:25" s="201" customFormat="1" ht="19.5" hidden="1" customHeight="1" x14ac:dyDescent="0.3">
      <c r="A77" s="196" t="s">
        <v>1434</v>
      </c>
      <c r="B77" s="160">
        <v>121</v>
      </c>
      <c r="C77" s="161">
        <v>62</v>
      </c>
      <c r="D77" s="161"/>
      <c r="E77" s="161">
        <v>86</v>
      </c>
      <c r="F77" s="161">
        <v>6</v>
      </c>
      <c r="G77" s="161">
        <v>13</v>
      </c>
      <c r="H77" s="161">
        <v>79</v>
      </c>
      <c r="I77" s="161">
        <v>8</v>
      </c>
      <c r="J77" s="161">
        <v>0</v>
      </c>
      <c r="K77" s="161">
        <v>17</v>
      </c>
      <c r="L77" s="161">
        <v>0</v>
      </c>
      <c r="M77" s="161">
        <v>6</v>
      </c>
      <c r="N77" s="161">
        <v>1</v>
      </c>
      <c r="O77" s="161">
        <v>1</v>
      </c>
      <c r="P77" s="161">
        <v>3</v>
      </c>
      <c r="Q77" s="161">
        <v>6</v>
      </c>
      <c r="R77" s="161">
        <v>0</v>
      </c>
      <c r="S77" s="163"/>
      <c r="T77" s="171"/>
      <c r="U77" s="163"/>
      <c r="V77" s="163"/>
      <c r="W77" s="163"/>
      <c r="X77" s="163"/>
      <c r="Y77" s="163"/>
    </row>
    <row r="78" spans="1:25" s="201" customFormat="1" ht="19.5" hidden="1" customHeight="1" thickBot="1" x14ac:dyDescent="0.35">
      <c r="A78" s="196" t="s">
        <v>1333</v>
      </c>
      <c r="B78" s="160">
        <v>193</v>
      </c>
      <c r="C78" s="161">
        <v>74</v>
      </c>
      <c r="D78" s="161"/>
      <c r="E78" s="161">
        <v>152</v>
      </c>
      <c r="F78" s="161">
        <v>5</v>
      </c>
      <c r="G78" s="161">
        <v>17</v>
      </c>
      <c r="H78" s="161">
        <v>139</v>
      </c>
      <c r="I78" s="161">
        <v>10</v>
      </c>
      <c r="J78" s="161">
        <v>0</v>
      </c>
      <c r="K78" s="161">
        <v>23</v>
      </c>
      <c r="L78" s="161">
        <v>3</v>
      </c>
      <c r="M78" s="161">
        <v>4</v>
      </c>
      <c r="N78" s="161">
        <v>0</v>
      </c>
      <c r="O78" s="161">
        <v>1</v>
      </c>
      <c r="P78" s="161">
        <v>7</v>
      </c>
      <c r="Q78" s="161">
        <v>6</v>
      </c>
      <c r="R78" s="161">
        <v>0</v>
      </c>
      <c r="S78" s="163"/>
      <c r="T78" s="171"/>
      <c r="U78" s="163"/>
      <c r="V78" s="163"/>
      <c r="W78" s="163"/>
      <c r="X78" s="163"/>
      <c r="Y78" s="163"/>
    </row>
    <row r="79" spans="1:25" s="202" customFormat="1" ht="21" customHeight="1" x14ac:dyDescent="0.3">
      <c r="A79" s="638" t="s">
        <v>993</v>
      </c>
      <c r="B79" s="520" t="s">
        <v>970</v>
      </c>
      <c r="C79" s="641" t="s">
        <v>971</v>
      </c>
      <c r="D79" s="641" t="s">
        <v>972</v>
      </c>
      <c r="E79" s="520" t="s">
        <v>973</v>
      </c>
      <c r="F79" s="520" t="s">
        <v>974</v>
      </c>
      <c r="G79" s="634" t="s">
        <v>975</v>
      </c>
      <c r="H79" s="520" t="s">
        <v>976</v>
      </c>
      <c r="I79" s="520"/>
      <c r="J79" s="520"/>
      <c r="K79" s="520"/>
      <c r="L79" s="520"/>
      <c r="M79" s="520"/>
      <c r="N79" s="520"/>
      <c r="O79" s="520"/>
      <c r="P79" s="520"/>
      <c r="Q79" s="520"/>
      <c r="R79" s="524"/>
    </row>
    <row r="80" spans="1:25" s="202" customFormat="1" ht="36" customHeight="1" x14ac:dyDescent="0.3">
      <c r="A80" s="639"/>
      <c r="B80" s="514"/>
      <c r="C80" s="522"/>
      <c r="D80" s="522"/>
      <c r="E80" s="514"/>
      <c r="F80" s="514"/>
      <c r="G80" s="635"/>
      <c r="H80" s="514" t="s">
        <v>720</v>
      </c>
      <c r="I80" s="514" t="s">
        <v>977</v>
      </c>
      <c r="J80" s="514" t="s">
        <v>978</v>
      </c>
      <c r="K80" s="514" t="s">
        <v>979</v>
      </c>
      <c r="L80" s="514" t="s">
        <v>980</v>
      </c>
      <c r="M80" s="514" t="s">
        <v>981</v>
      </c>
      <c r="N80" s="514" t="s">
        <v>982</v>
      </c>
      <c r="O80" s="514" t="s">
        <v>983</v>
      </c>
      <c r="P80" s="514" t="s">
        <v>984</v>
      </c>
      <c r="Q80" s="514" t="s">
        <v>719</v>
      </c>
      <c r="R80" s="525" t="s">
        <v>985</v>
      </c>
    </row>
    <row r="81" spans="1:25" s="202" customFormat="1" ht="39" customHeight="1" thickBot="1" x14ac:dyDescent="0.35">
      <c r="A81" s="640"/>
      <c r="B81" s="515"/>
      <c r="C81" s="523"/>
      <c r="D81" s="523"/>
      <c r="E81" s="515"/>
      <c r="F81" s="515"/>
      <c r="G81" s="636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26"/>
    </row>
    <row r="82" spans="1:25" s="53" customFormat="1" ht="19.5" hidden="1" customHeight="1" x14ac:dyDescent="0.3">
      <c r="A82" s="196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6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6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6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6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6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6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6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6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6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6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6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 x14ac:dyDescent="0.3">
      <c r="A94" s="196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 x14ac:dyDescent="0.3">
      <c r="A95" s="196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 x14ac:dyDescent="0.3">
      <c r="A96" s="196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196" t="s">
        <v>1575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6" t="s">
        <v>1587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6" t="s">
        <v>1597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6" t="s">
        <v>1614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6" t="s">
        <v>1623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6" t="s">
        <v>1627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6" t="s">
        <v>1629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6" t="s">
        <v>1633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6" t="s">
        <v>1640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6" t="s">
        <v>1644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 x14ac:dyDescent="0.3">
      <c r="A107" s="196" t="s">
        <v>1653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 x14ac:dyDescent="0.3">
      <c r="A108" s="196" t="s">
        <v>1660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 x14ac:dyDescent="0.3">
      <c r="A109" s="196" t="s">
        <v>1673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32" customFormat="1" ht="21.75" customHeight="1" x14ac:dyDescent="0.3">
      <c r="A110" s="167" t="s">
        <v>88</v>
      </c>
      <c r="B110" s="9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56"/>
      <c r="T110" s="56"/>
      <c r="U110" s="56"/>
      <c r="V110" s="56"/>
      <c r="W110" s="56"/>
      <c r="X110" s="56"/>
      <c r="Y110" s="56"/>
    </row>
    <row r="111" spans="1:25" s="32" customFormat="1" ht="17.399999999999999" x14ac:dyDescent="0.3">
      <c r="A111" s="167" t="s">
        <v>89</v>
      </c>
      <c r="B111" s="99">
        <v>33</v>
      </c>
      <c r="C111" s="14">
        <v>16</v>
      </c>
      <c r="D111" s="14">
        <v>2</v>
      </c>
      <c r="E111" s="14">
        <v>28</v>
      </c>
      <c r="F111" s="14">
        <v>3</v>
      </c>
      <c r="G111" s="14">
        <v>7</v>
      </c>
      <c r="H111" s="14">
        <v>21</v>
      </c>
      <c r="I111" s="14">
        <v>0</v>
      </c>
      <c r="J111" s="14">
        <v>0</v>
      </c>
      <c r="K111" s="14">
        <v>4</v>
      </c>
      <c r="L111" s="14">
        <v>0</v>
      </c>
      <c r="M111" s="14">
        <v>0</v>
      </c>
      <c r="N111" s="14">
        <v>0</v>
      </c>
      <c r="O111" s="14">
        <v>0</v>
      </c>
      <c r="P111" s="14">
        <v>5</v>
      </c>
      <c r="Q111" s="14">
        <v>3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7.399999999999999" x14ac:dyDescent="0.3">
      <c r="A112" s="167" t="s">
        <v>90</v>
      </c>
      <c r="B112" s="99">
        <v>29</v>
      </c>
      <c r="C112" s="14">
        <v>11</v>
      </c>
      <c r="D112" s="14">
        <v>4</v>
      </c>
      <c r="E112" s="14">
        <v>24</v>
      </c>
      <c r="F112" s="14">
        <v>0</v>
      </c>
      <c r="G112" s="14">
        <v>0</v>
      </c>
      <c r="H112" s="14">
        <v>17</v>
      </c>
      <c r="I112" s="14">
        <v>4</v>
      </c>
      <c r="J112" s="14">
        <v>0</v>
      </c>
      <c r="K112" s="14">
        <v>4</v>
      </c>
      <c r="L112" s="14">
        <v>1</v>
      </c>
      <c r="M112" s="14">
        <v>0</v>
      </c>
      <c r="N112" s="14">
        <v>0</v>
      </c>
      <c r="O112" s="14">
        <v>0</v>
      </c>
      <c r="P112" s="14">
        <v>2</v>
      </c>
      <c r="Q112" s="14">
        <v>1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7" customFormat="1" ht="19.5" customHeight="1" x14ac:dyDescent="0.3">
      <c r="A113" s="167" t="s">
        <v>91</v>
      </c>
      <c r="B113" s="99">
        <v>12</v>
      </c>
      <c r="C113" s="14">
        <v>2</v>
      </c>
      <c r="D113" s="14">
        <v>0</v>
      </c>
      <c r="E113" s="14">
        <v>10</v>
      </c>
      <c r="F113" s="14">
        <v>1</v>
      </c>
      <c r="G113" s="14">
        <v>0</v>
      </c>
      <c r="H113" s="14">
        <v>12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26.1" customHeight="1" x14ac:dyDescent="0.3">
      <c r="A114" s="167" t="s">
        <v>92</v>
      </c>
      <c r="B114" s="99">
        <v>10</v>
      </c>
      <c r="C114" s="14">
        <v>5</v>
      </c>
      <c r="D114" s="14">
        <v>0</v>
      </c>
      <c r="E114" s="14">
        <v>7</v>
      </c>
      <c r="F114" s="14">
        <v>0</v>
      </c>
      <c r="G114" s="14">
        <v>1</v>
      </c>
      <c r="H114" s="14">
        <v>6</v>
      </c>
      <c r="I114" s="14">
        <v>1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0</v>
      </c>
      <c r="P114" s="14">
        <v>1</v>
      </c>
      <c r="Q114" s="14">
        <v>1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 x14ac:dyDescent="0.3">
      <c r="A115" s="167" t="s">
        <v>93</v>
      </c>
      <c r="B115" s="99">
        <v>5</v>
      </c>
      <c r="C115" s="14">
        <v>1</v>
      </c>
      <c r="D115" s="14">
        <v>1</v>
      </c>
      <c r="E115" s="14">
        <v>3</v>
      </c>
      <c r="F115" s="14">
        <v>1</v>
      </c>
      <c r="G115" s="14">
        <v>1</v>
      </c>
      <c r="H115" s="14">
        <v>4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1</v>
      </c>
      <c r="P115" s="14">
        <v>0</v>
      </c>
      <c r="Q115" s="14">
        <v>0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 x14ac:dyDescent="0.3">
      <c r="A116" s="167" t="s">
        <v>94</v>
      </c>
      <c r="B116" s="99">
        <v>2</v>
      </c>
      <c r="C116" s="14">
        <v>0</v>
      </c>
      <c r="D116" s="14">
        <v>0</v>
      </c>
      <c r="E116" s="14">
        <v>2</v>
      </c>
      <c r="F116" s="14">
        <v>0</v>
      </c>
      <c r="G116" s="14">
        <v>0</v>
      </c>
      <c r="H116" s="14">
        <v>1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 x14ac:dyDescent="0.3">
      <c r="A117" s="167" t="s">
        <v>95</v>
      </c>
      <c r="B117" s="99">
        <v>14</v>
      </c>
      <c r="C117" s="14">
        <v>8</v>
      </c>
      <c r="D117" s="14">
        <v>0</v>
      </c>
      <c r="E117" s="14">
        <v>12</v>
      </c>
      <c r="F117" s="14">
        <v>0</v>
      </c>
      <c r="G117" s="14">
        <v>0</v>
      </c>
      <c r="H117" s="14">
        <v>10</v>
      </c>
      <c r="I117" s="14">
        <v>0</v>
      </c>
      <c r="J117" s="14">
        <v>0</v>
      </c>
      <c r="K117" s="14">
        <v>3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x14ac:dyDescent="0.3">
      <c r="A118" s="167" t="s">
        <v>96</v>
      </c>
      <c r="B118" s="99">
        <v>14</v>
      </c>
      <c r="C118" s="14">
        <v>7</v>
      </c>
      <c r="D118" s="14">
        <v>0</v>
      </c>
      <c r="E118" s="14">
        <v>13</v>
      </c>
      <c r="F118" s="14">
        <v>2</v>
      </c>
      <c r="G118" s="14">
        <v>1</v>
      </c>
      <c r="H118" s="14">
        <v>10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2</v>
      </c>
      <c r="Q118" s="14">
        <v>1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7" t="s">
        <v>97</v>
      </c>
      <c r="B119" s="99">
        <v>6</v>
      </c>
      <c r="C119" s="14">
        <v>2</v>
      </c>
      <c r="D119" s="14">
        <v>0</v>
      </c>
      <c r="E119" s="14">
        <v>4</v>
      </c>
      <c r="F119" s="14">
        <v>0</v>
      </c>
      <c r="G119" s="14">
        <v>1</v>
      </c>
      <c r="H119" s="14">
        <v>4</v>
      </c>
      <c r="I119" s="14">
        <v>0</v>
      </c>
      <c r="J119" s="14">
        <v>0</v>
      </c>
      <c r="K119" s="14">
        <v>1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 x14ac:dyDescent="0.3">
      <c r="A120" s="167" t="s">
        <v>98</v>
      </c>
      <c r="B120" s="99">
        <v>8</v>
      </c>
      <c r="C120" s="14">
        <v>4</v>
      </c>
      <c r="D120" s="14">
        <v>1</v>
      </c>
      <c r="E120" s="14">
        <v>7</v>
      </c>
      <c r="F120" s="14">
        <v>0</v>
      </c>
      <c r="G120" s="14">
        <v>0</v>
      </c>
      <c r="H120" s="14">
        <v>8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7" t="s">
        <v>99</v>
      </c>
      <c r="B121" s="99">
        <v>7</v>
      </c>
      <c r="C121" s="14">
        <v>4</v>
      </c>
      <c r="D121" s="14">
        <v>0</v>
      </c>
      <c r="E121" s="14">
        <v>6</v>
      </c>
      <c r="F121" s="14">
        <v>2</v>
      </c>
      <c r="G121" s="14">
        <v>6</v>
      </c>
      <c r="H121" s="14">
        <v>6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7" t="s">
        <v>100</v>
      </c>
      <c r="B122" s="99">
        <v>7</v>
      </c>
      <c r="C122" s="14">
        <v>3</v>
      </c>
      <c r="D122" s="14">
        <v>1</v>
      </c>
      <c r="E122" s="14">
        <v>7</v>
      </c>
      <c r="F122" s="14">
        <v>1</v>
      </c>
      <c r="G122" s="14">
        <v>2</v>
      </c>
      <c r="H122" s="14">
        <v>3</v>
      </c>
      <c r="I122" s="14">
        <v>1</v>
      </c>
      <c r="J122" s="14">
        <v>0</v>
      </c>
      <c r="K122" s="14">
        <v>3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 thickBot="1" x14ac:dyDescent="0.35">
      <c r="A123" s="169" t="s">
        <v>101</v>
      </c>
      <c r="B123" s="100">
        <v>1</v>
      </c>
      <c r="C123" s="28">
        <v>0</v>
      </c>
      <c r="D123" s="28">
        <v>0</v>
      </c>
      <c r="E123" s="28">
        <v>1</v>
      </c>
      <c r="F123" s="28">
        <v>0</v>
      </c>
      <c r="G123" s="28">
        <v>0</v>
      </c>
      <c r="H123" s="28">
        <v>1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 x14ac:dyDescent="0.3">
      <c r="A124" s="170" t="s">
        <v>102</v>
      </c>
      <c r="S124" s="56"/>
      <c r="T124" s="56"/>
      <c r="U124" s="56"/>
      <c r="V124" s="56"/>
      <c r="W124" s="56"/>
      <c r="X124" s="56"/>
      <c r="Y124" s="56"/>
    </row>
    <row r="125" spans="1:25" s="7" customFormat="1" ht="19.5" customHeight="1" x14ac:dyDescent="0.3">
      <c r="A125" s="170" t="s">
        <v>167</v>
      </c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</row>
    <row r="126" spans="1:25" s="7" customFormat="1" ht="20.25" customHeight="1" x14ac:dyDescent="0.3">
      <c r="A126" s="163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</row>
    <row r="127" spans="1:25" s="102" customFormat="1" ht="17.25" customHeight="1" x14ac:dyDescent="0.15">
      <c r="A127" s="197"/>
      <c r="B127" s="363">
        <f>SUM(B111:B123)-B108</f>
        <v>-22</v>
      </c>
      <c r="C127" s="363">
        <f t="shared" ref="C127:R127" si="0">SUM(C111:C123)-C108</f>
        <v>-5</v>
      </c>
      <c r="D127" s="363">
        <f t="shared" si="0"/>
        <v>-5</v>
      </c>
      <c r="E127" s="363">
        <f t="shared" si="0"/>
        <v>-10</v>
      </c>
      <c r="F127" s="363">
        <f t="shared" si="0"/>
        <v>-1</v>
      </c>
      <c r="G127" s="363">
        <f t="shared" si="0"/>
        <v>-3</v>
      </c>
      <c r="H127" s="363">
        <f t="shared" si="0"/>
        <v>5</v>
      </c>
      <c r="I127" s="363">
        <f t="shared" si="0"/>
        <v>-5</v>
      </c>
      <c r="J127" s="363">
        <f t="shared" si="0"/>
        <v>-1</v>
      </c>
      <c r="K127" s="363">
        <f t="shared" si="0"/>
        <v>-8</v>
      </c>
      <c r="L127" s="363">
        <f t="shared" si="0"/>
        <v>-1</v>
      </c>
      <c r="M127" s="363">
        <f t="shared" si="0"/>
        <v>-5</v>
      </c>
      <c r="N127" s="363">
        <f t="shared" si="0"/>
        <v>-1</v>
      </c>
      <c r="O127" s="363">
        <f t="shared" si="0"/>
        <v>0</v>
      </c>
      <c r="P127" s="363">
        <f t="shared" si="0"/>
        <v>1</v>
      </c>
      <c r="Q127" s="363">
        <f t="shared" si="0"/>
        <v>-7</v>
      </c>
      <c r="R127" s="363">
        <f t="shared" si="0"/>
        <v>0</v>
      </c>
      <c r="S127" s="101"/>
      <c r="T127" s="101"/>
      <c r="U127" s="101"/>
      <c r="V127" s="101"/>
      <c r="W127" s="101"/>
      <c r="X127" s="101"/>
      <c r="Y127" s="101"/>
    </row>
    <row r="128" spans="1:25" x14ac:dyDescent="0.3">
      <c r="A128" s="153" t="s">
        <v>1608</v>
      </c>
      <c r="B128" s="369">
        <f>B108-B107</f>
        <v>-4</v>
      </c>
      <c r="C128" s="369">
        <f t="shared" ref="C128:R128" si="1">C108-C107</f>
        <v>-1</v>
      </c>
      <c r="D128" s="369">
        <f t="shared" si="1"/>
        <v>3</v>
      </c>
      <c r="E128" s="369">
        <f t="shared" si="1"/>
        <v>-6</v>
      </c>
      <c r="F128" s="369">
        <f t="shared" si="1"/>
        <v>1</v>
      </c>
      <c r="G128" s="369">
        <f t="shared" si="1"/>
        <v>-4</v>
      </c>
      <c r="H128" s="369">
        <f t="shared" si="1"/>
        <v>-24</v>
      </c>
      <c r="I128" s="369">
        <f t="shared" si="1"/>
        <v>8</v>
      </c>
      <c r="J128" s="369">
        <f t="shared" si="1"/>
        <v>1</v>
      </c>
      <c r="K128" s="369">
        <f t="shared" si="1"/>
        <v>5</v>
      </c>
      <c r="L128" s="369">
        <f t="shared" si="1"/>
        <v>1</v>
      </c>
      <c r="M128" s="369">
        <f t="shared" si="1"/>
        <v>0</v>
      </c>
      <c r="N128" s="369">
        <f t="shared" si="1"/>
        <v>2</v>
      </c>
      <c r="O128" s="369">
        <f t="shared" si="1"/>
        <v>1</v>
      </c>
      <c r="P128" s="369">
        <f t="shared" si="1"/>
        <v>-5</v>
      </c>
      <c r="Q128" s="369">
        <f t="shared" si="1"/>
        <v>7</v>
      </c>
      <c r="R128" s="369">
        <f t="shared" si="1"/>
        <v>0</v>
      </c>
    </row>
    <row r="129" spans="3:18" x14ac:dyDescent="0.3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50"/>
  <sheetViews>
    <sheetView zoomScale="90" zoomScaleNormal="90" workbookViewId="0">
      <pane xSplit="1" ySplit="36" topLeftCell="B100" activePane="bottomRight" state="frozen"/>
      <selection pane="topRight" activeCell="B1" sqref="B1"/>
      <selection pane="bottomLeft" activeCell="A37" sqref="A37"/>
      <selection pane="bottomRight" activeCell="Q131" sqref="Q131"/>
    </sheetView>
  </sheetViews>
  <sheetFormatPr defaultColWidth="9" defaultRowHeight="16.2" x14ac:dyDescent="0.3"/>
  <cols>
    <col min="1" max="1" width="18.6640625" style="153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3" customFormat="1" ht="28.2" x14ac:dyDescent="0.3">
      <c r="A1" s="576" t="s">
        <v>703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</row>
    <row r="2" spans="1:19" s="163" customFormat="1" ht="17.25" customHeight="1" thickBot="1" x14ac:dyDescent="0.35">
      <c r="A2" s="203"/>
      <c r="B2" s="203"/>
      <c r="C2" s="203"/>
      <c r="D2" s="203"/>
      <c r="E2" s="204"/>
      <c r="F2" s="204"/>
      <c r="G2" s="204"/>
      <c r="H2" s="204"/>
      <c r="I2" s="204"/>
      <c r="J2" s="204"/>
      <c r="K2" s="204"/>
      <c r="L2" s="205"/>
      <c r="M2" s="205"/>
      <c r="N2" s="205"/>
      <c r="O2" s="205"/>
      <c r="P2" s="205"/>
      <c r="Q2" s="205"/>
      <c r="R2" s="162"/>
      <c r="S2" s="206" t="s">
        <v>17</v>
      </c>
    </row>
    <row r="3" spans="1:19" s="153" customFormat="1" ht="21.9" hidden="1" customHeight="1" x14ac:dyDescent="0.3">
      <c r="A3" s="440" t="s">
        <v>400</v>
      </c>
      <c r="B3" s="667" t="s">
        <v>168</v>
      </c>
      <c r="C3" s="656"/>
      <c r="D3" s="656"/>
      <c r="E3" s="668"/>
      <c r="F3" s="655" t="s">
        <v>169</v>
      </c>
      <c r="G3" s="655"/>
      <c r="H3" s="655"/>
      <c r="I3" s="655"/>
      <c r="J3" s="655"/>
      <c r="K3" s="655"/>
      <c r="L3" s="654" t="s">
        <v>170</v>
      </c>
      <c r="M3" s="655"/>
      <c r="N3" s="655"/>
      <c r="O3" s="655"/>
      <c r="P3" s="655"/>
      <c r="Q3" s="655"/>
      <c r="R3" s="655"/>
      <c r="S3" s="656"/>
    </row>
    <row r="4" spans="1:19" s="153" customFormat="1" ht="21.9" hidden="1" customHeight="1" x14ac:dyDescent="0.3">
      <c r="A4" s="441"/>
      <c r="B4" s="663"/>
      <c r="C4" s="664"/>
      <c r="D4" s="664"/>
      <c r="E4" s="669"/>
      <c r="F4" s="532" t="s">
        <v>171</v>
      </c>
      <c r="G4" s="532" t="s">
        <v>172</v>
      </c>
      <c r="H4" s="661" t="s">
        <v>156</v>
      </c>
      <c r="I4" s="661" t="s">
        <v>173</v>
      </c>
      <c r="J4" s="532" t="s">
        <v>174</v>
      </c>
      <c r="K4" s="661" t="s">
        <v>41</v>
      </c>
      <c r="L4" s="649" t="s">
        <v>175</v>
      </c>
      <c r="M4" s="649" t="s">
        <v>176</v>
      </c>
      <c r="N4" s="649" t="s">
        <v>177</v>
      </c>
      <c r="O4" s="649" t="s">
        <v>178</v>
      </c>
      <c r="P4" s="649" t="s">
        <v>179</v>
      </c>
      <c r="Q4" s="649" t="s">
        <v>180</v>
      </c>
      <c r="R4" s="649" t="s">
        <v>181</v>
      </c>
      <c r="S4" s="659" t="s">
        <v>182</v>
      </c>
    </row>
    <row r="5" spans="1:19" s="153" customFormat="1" ht="21.9" hidden="1" customHeight="1" x14ac:dyDescent="0.3">
      <c r="A5" s="441"/>
      <c r="B5" s="663"/>
      <c r="C5" s="664"/>
      <c r="D5" s="664"/>
      <c r="E5" s="669"/>
      <c r="F5" s="643"/>
      <c r="G5" s="643"/>
      <c r="H5" s="643"/>
      <c r="I5" s="643"/>
      <c r="J5" s="643"/>
      <c r="K5" s="643"/>
      <c r="L5" s="649"/>
      <c r="M5" s="649"/>
      <c r="N5" s="649"/>
      <c r="O5" s="649"/>
      <c r="P5" s="649"/>
      <c r="Q5" s="649"/>
      <c r="R5" s="649"/>
      <c r="S5" s="659"/>
    </row>
    <row r="6" spans="1:19" s="153" customFormat="1" ht="21.9" hidden="1" customHeight="1" thickBot="1" x14ac:dyDescent="0.35">
      <c r="A6" s="442"/>
      <c r="B6" s="665"/>
      <c r="C6" s="666"/>
      <c r="D6" s="666"/>
      <c r="E6" s="670"/>
      <c r="F6" s="644"/>
      <c r="G6" s="644"/>
      <c r="H6" s="644"/>
      <c r="I6" s="644"/>
      <c r="J6" s="644"/>
      <c r="K6" s="644"/>
      <c r="L6" s="650"/>
      <c r="M6" s="650"/>
      <c r="N6" s="650"/>
      <c r="O6" s="650"/>
      <c r="P6" s="650"/>
      <c r="Q6" s="650"/>
      <c r="R6" s="650"/>
      <c r="S6" s="660"/>
    </row>
    <row r="7" spans="1:19" s="163" customFormat="1" ht="21.75" hidden="1" customHeight="1" x14ac:dyDescent="0.3">
      <c r="A7" s="159" t="s">
        <v>53</v>
      </c>
      <c r="B7" s="663">
        <v>34</v>
      </c>
      <c r="C7" s="664"/>
      <c r="D7" s="664"/>
      <c r="E7" s="664"/>
      <c r="F7" s="161">
        <v>27</v>
      </c>
      <c r="G7" s="161" t="s">
        <v>11</v>
      </c>
      <c r="H7" s="161">
        <v>5</v>
      </c>
      <c r="I7" s="161" t="s">
        <v>11</v>
      </c>
      <c r="J7" s="161" t="s">
        <v>11</v>
      </c>
      <c r="K7" s="161">
        <v>2</v>
      </c>
      <c r="L7" s="161">
        <v>6</v>
      </c>
      <c r="M7" s="161">
        <v>4</v>
      </c>
      <c r="N7" s="161">
        <v>2</v>
      </c>
      <c r="O7" s="161">
        <v>7</v>
      </c>
      <c r="P7" s="161">
        <v>6</v>
      </c>
      <c r="Q7" s="161">
        <v>4</v>
      </c>
      <c r="R7" s="161">
        <v>3</v>
      </c>
      <c r="S7" s="161">
        <v>2</v>
      </c>
    </row>
    <row r="8" spans="1:19" s="163" customFormat="1" ht="21.75" hidden="1" customHeight="1" x14ac:dyDescent="0.3">
      <c r="A8" s="159" t="s">
        <v>54</v>
      </c>
      <c r="B8" s="663">
        <v>40</v>
      </c>
      <c r="C8" s="664"/>
      <c r="D8" s="664"/>
      <c r="E8" s="664"/>
      <c r="F8" s="161">
        <v>34</v>
      </c>
      <c r="G8" s="161" t="s">
        <v>11</v>
      </c>
      <c r="H8" s="161">
        <v>6</v>
      </c>
      <c r="I8" s="161" t="s">
        <v>11</v>
      </c>
      <c r="J8" s="161" t="s">
        <v>11</v>
      </c>
      <c r="K8" s="161" t="s">
        <v>11</v>
      </c>
      <c r="L8" s="161">
        <v>6</v>
      </c>
      <c r="M8" s="161">
        <v>3</v>
      </c>
      <c r="N8" s="161">
        <v>2</v>
      </c>
      <c r="O8" s="161">
        <v>6</v>
      </c>
      <c r="P8" s="161">
        <v>6</v>
      </c>
      <c r="Q8" s="161">
        <v>8</v>
      </c>
      <c r="R8" s="161">
        <v>4</v>
      </c>
      <c r="S8" s="161">
        <v>5</v>
      </c>
    </row>
    <row r="9" spans="1:19" s="163" customFormat="1" ht="21.75" hidden="1" customHeight="1" x14ac:dyDescent="0.3">
      <c r="A9" s="159" t="s">
        <v>55</v>
      </c>
      <c r="B9" s="663">
        <v>34</v>
      </c>
      <c r="C9" s="664"/>
      <c r="D9" s="664"/>
      <c r="E9" s="664"/>
      <c r="F9" s="161">
        <v>28</v>
      </c>
      <c r="G9" s="161" t="s">
        <v>11</v>
      </c>
      <c r="H9" s="161">
        <v>3</v>
      </c>
      <c r="I9" s="161" t="s">
        <v>11</v>
      </c>
      <c r="J9" s="161" t="s">
        <v>11</v>
      </c>
      <c r="K9" s="161">
        <v>3</v>
      </c>
      <c r="L9" s="161">
        <v>6</v>
      </c>
      <c r="M9" s="161">
        <v>2</v>
      </c>
      <c r="N9" s="161">
        <v>1</v>
      </c>
      <c r="O9" s="161">
        <v>5</v>
      </c>
      <c r="P9" s="161">
        <v>5</v>
      </c>
      <c r="Q9" s="161">
        <v>5</v>
      </c>
      <c r="R9" s="161">
        <v>4</v>
      </c>
      <c r="S9" s="161">
        <v>6</v>
      </c>
    </row>
    <row r="10" spans="1:19" s="163" customFormat="1" ht="21.75" hidden="1" customHeight="1" x14ac:dyDescent="0.3">
      <c r="A10" s="159" t="s">
        <v>56</v>
      </c>
      <c r="B10" s="663">
        <v>29</v>
      </c>
      <c r="C10" s="664"/>
      <c r="D10" s="664"/>
      <c r="E10" s="664"/>
      <c r="F10" s="161">
        <v>21</v>
      </c>
      <c r="G10" s="161" t="s">
        <v>11</v>
      </c>
      <c r="H10" s="161">
        <v>7</v>
      </c>
      <c r="I10" s="161" t="s">
        <v>11</v>
      </c>
      <c r="J10" s="161" t="s">
        <v>11</v>
      </c>
      <c r="K10" s="161">
        <v>1</v>
      </c>
      <c r="L10" s="161">
        <v>3</v>
      </c>
      <c r="M10" s="161">
        <v>4</v>
      </c>
      <c r="N10" s="161">
        <v>5</v>
      </c>
      <c r="O10" s="161">
        <v>2</v>
      </c>
      <c r="P10" s="161">
        <v>6</v>
      </c>
      <c r="Q10" s="161">
        <v>3</v>
      </c>
      <c r="R10" s="161">
        <v>3</v>
      </c>
      <c r="S10" s="161">
        <v>3</v>
      </c>
    </row>
    <row r="11" spans="1:19" s="163" customFormat="1" ht="21.75" hidden="1" customHeight="1" x14ac:dyDescent="0.3">
      <c r="A11" s="159" t="s">
        <v>57</v>
      </c>
      <c r="B11" s="663">
        <v>34</v>
      </c>
      <c r="C11" s="664"/>
      <c r="D11" s="664"/>
      <c r="E11" s="664"/>
      <c r="F11" s="161">
        <v>28</v>
      </c>
      <c r="G11" s="161" t="s">
        <v>11</v>
      </c>
      <c r="H11" s="161">
        <v>3</v>
      </c>
      <c r="I11" s="161" t="s">
        <v>11</v>
      </c>
      <c r="J11" s="161" t="s">
        <v>11</v>
      </c>
      <c r="K11" s="161">
        <v>3</v>
      </c>
      <c r="L11" s="161">
        <v>2</v>
      </c>
      <c r="M11" s="161">
        <v>3</v>
      </c>
      <c r="N11" s="161">
        <v>6</v>
      </c>
      <c r="O11" s="161">
        <v>4</v>
      </c>
      <c r="P11" s="161">
        <v>7</v>
      </c>
      <c r="Q11" s="161">
        <v>3</v>
      </c>
      <c r="R11" s="161">
        <v>4</v>
      </c>
      <c r="S11" s="161">
        <v>5</v>
      </c>
    </row>
    <row r="12" spans="1:19" s="163" customFormat="1" ht="21.75" hidden="1" customHeight="1" x14ac:dyDescent="0.3">
      <c r="A12" s="159" t="s">
        <v>58</v>
      </c>
      <c r="B12" s="663">
        <v>23</v>
      </c>
      <c r="C12" s="664"/>
      <c r="D12" s="664"/>
      <c r="E12" s="664"/>
      <c r="F12" s="161">
        <v>18</v>
      </c>
      <c r="G12" s="161" t="s">
        <v>11</v>
      </c>
      <c r="H12" s="161">
        <v>5</v>
      </c>
      <c r="I12" s="161" t="s">
        <v>11</v>
      </c>
      <c r="J12" s="161" t="s">
        <v>11</v>
      </c>
      <c r="K12" s="161" t="s">
        <v>11</v>
      </c>
      <c r="L12" s="161">
        <v>3</v>
      </c>
      <c r="M12" s="161">
        <v>3</v>
      </c>
      <c r="N12" s="161">
        <v>4</v>
      </c>
      <c r="O12" s="161" t="s">
        <v>11</v>
      </c>
      <c r="P12" s="161">
        <v>3</v>
      </c>
      <c r="Q12" s="161">
        <v>3</v>
      </c>
      <c r="R12" s="161">
        <v>3</v>
      </c>
      <c r="S12" s="161">
        <v>4</v>
      </c>
    </row>
    <row r="13" spans="1:19" s="163" customFormat="1" ht="21.75" hidden="1" customHeight="1" x14ac:dyDescent="0.3">
      <c r="A13" s="159" t="s">
        <v>59</v>
      </c>
      <c r="B13" s="663">
        <v>26</v>
      </c>
      <c r="C13" s="664"/>
      <c r="D13" s="664"/>
      <c r="E13" s="664"/>
      <c r="F13" s="161">
        <v>17</v>
      </c>
      <c r="G13" s="161" t="s">
        <v>11</v>
      </c>
      <c r="H13" s="161">
        <v>6</v>
      </c>
      <c r="I13" s="161" t="s">
        <v>11</v>
      </c>
      <c r="J13" s="161" t="s">
        <v>11</v>
      </c>
      <c r="K13" s="161">
        <v>3</v>
      </c>
      <c r="L13" s="161">
        <v>2</v>
      </c>
      <c r="M13" s="161">
        <v>5</v>
      </c>
      <c r="N13" s="161">
        <v>4</v>
      </c>
      <c r="O13" s="161">
        <v>4</v>
      </c>
      <c r="P13" s="161">
        <v>4</v>
      </c>
      <c r="Q13" s="161" t="s">
        <v>11</v>
      </c>
      <c r="R13" s="161">
        <v>4</v>
      </c>
      <c r="S13" s="161">
        <v>3</v>
      </c>
    </row>
    <row r="14" spans="1:19" s="163" customFormat="1" ht="21.75" hidden="1" customHeight="1" x14ac:dyDescent="0.3">
      <c r="A14" s="159" t="s">
        <v>60</v>
      </c>
      <c r="B14" s="663">
        <v>25</v>
      </c>
      <c r="C14" s="664"/>
      <c r="D14" s="664"/>
      <c r="E14" s="664"/>
      <c r="F14" s="161">
        <v>23</v>
      </c>
      <c r="G14" s="161" t="s">
        <v>11</v>
      </c>
      <c r="H14" s="161">
        <v>1</v>
      </c>
      <c r="I14" s="161" t="s">
        <v>11</v>
      </c>
      <c r="J14" s="161" t="s">
        <v>11</v>
      </c>
      <c r="K14" s="161">
        <v>1</v>
      </c>
      <c r="L14" s="161">
        <v>4</v>
      </c>
      <c r="M14" s="161">
        <v>1</v>
      </c>
      <c r="N14" s="161">
        <v>3</v>
      </c>
      <c r="O14" s="161">
        <v>5</v>
      </c>
      <c r="P14" s="161">
        <v>2</v>
      </c>
      <c r="Q14" s="161">
        <v>6</v>
      </c>
      <c r="R14" s="161">
        <v>2</v>
      </c>
      <c r="S14" s="161">
        <v>2</v>
      </c>
    </row>
    <row r="15" spans="1:19" s="163" customFormat="1" ht="21.75" hidden="1" customHeight="1" x14ac:dyDescent="0.3">
      <c r="A15" s="159" t="s">
        <v>61</v>
      </c>
      <c r="B15" s="663">
        <v>26</v>
      </c>
      <c r="C15" s="664"/>
      <c r="D15" s="664"/>
      <c r="E15" s="664"/>
      <c r="F15" s="161">
        <v>20</v>
      </c>
      <c r="G15" s="161" t="s">
        <v>11</v>
      </c>
      <c r="H15" s="161">
        <v>4</v>
      </c>
      <c r="I15" s="161" t="s">
        <v>11</v>
      </c>
      <c r="J15" s="161" t="s">
        <v>11</v>
      </c>
      <c r="K15" s="161">
        <v>2</v>
      </c>
      <c r="L15" s="161">
        <v>2</v>
      </c>
      <c r="M15" s="161">
        <v>3</v>
      </c>
      <c r="N15" s="161">
        <v>2</v>
      </c>
      <c r="O15" s="161">
        <v>2</v>
      </c>
      <c r="P15" s="161">
        <v>7</v>
      </c>
      <c r="Q15" s="161">
        <v>3</v>
      </c>
      <c r="R15" s="161">
        <v>4</v>
      </c>
      <c r="S15" s="161">
        <v>3</v>
      </c>
    </row>
    <row r="16" spans="1:19" s="163" customFormat="1" ht="21.75" hidden="1" customHeight="1" x14ac:dyDescent="0.3">
      <c r="A16" s="159" t="s">
        <v>62</v>
      </c>
      <c r="B16" s="663">
        <v>29</v>
      </c>
      <c r="C16" s="664"/>
      <c r="D16" s="664"/>
      <c r="E16" s="664"/>
      <c r="F16" s="161">
        <v>21</v>
      </c>
      <c r="G16" s="161" t="s">
        <v>11</v>
      </c>
      <c r="H16" s="161">
        <v>4</v>
      </c>
      <c r="I16" s="161" t="s">
        <v>11</v>
      </c>
      <c r="J16" s="161" t="s">
        <v>11</v>
      </c>
      <c r="K16" s="161">
        <v>4</v>
      </c>
      <c r="L16" s="161">
        <v>2</v>
      </c>
      <c r="M16" s="161">
        <v>4</v>
      </c>
      <c r="N16" s="161">
        <v>5</v>
      </c>
      <c r="O16" s="161">
        <v>4</v>
      </c>
      <c r="P16" s="161">
        <v>4</v>
      </c>
      <c r="Q16" s="161">
        <v>6</v>
      </c>
      <c r="R16" s="161">
        <v>3</v>
      </c>
      <c r="S16" s="161">
        <v>1</v>
      </c>
    </row>
    <row r="17" spans="1:22" s="163" customFormat="1" ht="21.75" hidden="1" customHeight="1" x14ac:dyDescent="0.3">
      <c r="A17" s="159" t="s">
        <v>63</v>
      </c>
      <c r="B17" s="663">
        <v>29</v>
      </c>
      <c r="C17" s="664"/>
      <c r="D17" s="664"/>
      <c r="E17" s="664"/>
      <c r="F17" s="161">
        <v>24</v>
      </c>
      <c r="G17" s="161">
        <v>1</v>
      </c>
      <c r="H17" s="161">
        <v>3</v>
      </c>
      <c r="I17" s="161" t="s">
        <v>11</v>
      </c>
      <c r="J17" s="161" t="s">
        <v>11</v>
      </c>
      <c r="K17" s="161">
        <v>1</v>
      </c>
      <c r="L17" s="161">
        <v>1</v>
      </c>
      <c r="M17" s="161">
        <v>2</v>
      </c>
      <c r="N17" s="161">
        <v>3</v>
      </c>
      <c r="O17" s="161">
        <v>7</v>
      </c>
      <c r="P17" s="161">
        <v>5</v>
      </c>
      <c r="Q17" s="161">
        <v>4</v>
      </c>
      <c r="R17" s="161">
        <v>4</v>
      </c>
      <c r="S17" s="161">
        <v>3</v>
      </c>
    </row>
    <row r="18" spans="1:22" s="163" customFormat="1" ht="21.75" hidden="1" customHeight="1" thickBot="1" x14ac:dyDescent="0.35">
      <c r="A18" s="159" t="s">
        <v>64</v>
      </c>
      <c r="B18" s="665">
        <v>34</v>
      </c>
      <c r="C18" s="666"/>
      <c r="D18" s="666"/>
      <c r="E18" s="666"/>
      <c r="F18" s="161">
        <v>27</v>
      </c>
      <c r="G18" s="161" t="s">
        <v>11</v>
      </c>
      <c r="H18" s="161">
        <v>5</v>
      </c>
      <c r="I18" s="161" t="s">
        <v>11</v>
      </c>
      <c r="J18" s="161" t="s">
        <v>11</v>
      </c>
      <c r="K18" s="161">
        <v>2</v>
      </c>
      <c r="L18" s="161">
        <v>3</v>
      </c>
      <c r="M18" s="161">
        <v>4</v>
      </c>
      <c r="N18" s="161">
        <v>5</v>
      </c>
      <c r="O18" s="161">
        <v>7</v>
      </c>
      <c r="P18" s="161">
        <v>2</v>
      </c>
      <c r="Q18" s="161">
        <v>4</v>
      </c>
      <c r="R18" s="161">
        <v>8</v>
      </c>
      <c r="S18" s="161">
        <v>1</v>
      </c>
    </row>
    <row r="19" spans="1:22" s="153" customFormat="1" ht="21.9" customHeight="1" x14ac:dyDescent="0.3">
      <c r="A19" s="440" t="s">
        <v>400</v>
      </c>
      <c r="B19" s="651" t="s">
        <v>168</v>
      </c>
      <c r="C19" s="652"/>
      <c r="D19" s="652"/>
      <c r="E19" s="653"/>
      <c r="F19" s="654" t="s">
        <v>169</v>
      </c>
      <c r="G19" s="655"/>
      <c r="H19" s="655"/>
      <c r="I19" s="655"/>
      <c r="J19" s="655"/>
      <c r="K19" s="662"/>
      <c r="L19" s="654" t="s">
        <v>170</v>
      </c>
      <c r="M19" s="655"/>
      <c r="N19" s="655"/>
      <c r="O19" s="655"/>
      <c r="P19" s="655"/>
      <c r="Q19" s="655"/>
      <c r="R19" s="655"/>
      <c r="S19" s="656"/>
    </row>
    <row r="20" spans="1:22" s="153" customFormat="1" ht="21.9" customHeight="1" x14ac:dyDescent="0.3">
      <c r="A20" s="441"/>
      <c r="B20" s="657" t="s">
        <v>183</v>
      </c>
      <c r="C20" s="657" t="s">
        <v>184</v>
      </c>
      <c r="D20" s="657" t="s">
        <v>185</v>
      </c>
      <c r="E20" s="657" t="s">
        <v>186</v>
      </c>
      <c r="F20" s="532" t="s">
        <v>171</v>
      </c>
      <c r="G20" s="532" t="s">
        <v>172</v>
      </c>
      <c r="H20" s="661" t="s">
        <v>156</v>
      </c>
      <c r="I20" s="661" t="s">
        <v>173</v>
      </c>
      <c r="J20" s="532" t="s">
        <v>174</v>
      </c>
      <c r="K20" s="661" t="s">
        <v>1064</v>
      </c>
      <c r="L20" s="649" t="s">
        <v>175</v>
      </c>
      <c r="M20" s="649" t="s">
        <v>176</v>
      </c>
      <c r="N20" s="649" t="s">
        <v>177</v>
      </c>
      <c r="O20" s="649" t="s">
        <v>178</v>
      </c>
      <c r="P20" s="649" t="s">
        <v>179</v>
      </c>
      <c r="Q20" s="649" t="s">
        <v>180</v>
      </c>
      <c r="R20" s="649" t="s">
        <v>181</v>
      </c>
      <c r="S20" s="659" t="s">
        <v>182</v>
      </c>
      <c r="V20" s="648" t="s">
        <v>1624</v>
      </c>
    </row>
    <row r="21" spans="1:22" s="153" customFormat="1" ht="21.9" customHeight="1" x14ac:dyDescent="0.3">
      <c r="A21" s="441"/>
      <c r="B21" s="657"/>
      <c r="C21" s="657"/>
      <c r="D21" s="657"/>
      <c r="E21" s="657"/>
      <c r="F21" s="643"/>
      <c r="G21" s="643"/>
      <c r="H21" s="643"/>
      <c r="I21" s="643"/>
      <c r="J21" s="643"/>
      <c r="K21" s="643"/>
      <c r="L21" s="649"/>
      <c r="M21" s="649"/>
      <c r="N21" s="649"/>
      <c r="O21" s="649"/>
      <c r="P21" s="649"/>
      <c r="Q21" s="649"/>
      <c r="R21" s="649"/>
      <c r="S21" s="659"/>
      <c r="V21" s="648"/>
    </row>
    <row r="22" spans="1:22" s="153" customFormat="1" ht="21.9" customHeight="1" thickBot="1" x14ac:dyDescent="0.35">
      <c r="A22" s="442"/>
      <c r="B22" s="658"/>
      <c r="C22" s="658"/>
      <c r="D22" s="658"/>
      <c r="E22" s="658"/>
      <c r="F22" s="644"/>
      <c r="G22" s="644"/>
      <c r="H22" s="644"/>
      <c r="I22" s="644"/>
      <c r="J22" s="644"/>
      <c r="K22" s="644"/>
      <c r="L22" s="650"/>
      <c r="M22" s="650"/>
      <c r="N22" s="650"/>
      <c r="O22" s="650"/>
      <c r="P22" s="650"/>
      <c r="Q22" s="650"/>
      <c r="R22" s="650"/>
      <c r="S22" s="660"/>
      <c r="V22" s="648"/>
    </row>
    <row r="23" spans="1:22" ht="21.75" hidden="1" customHeight="1" x14ac:dyDescent="0.3">
      <c r="A23" s="159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22" ht="21.75" hidden="1" customHeight="1" x14ac:dyDescent="0.3">
      <c r="A24" s="159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22" ht="21.75" hidden="1" customHeight="1" x14ac:dyDescent="0.3">
      <c r="A25" s="159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22" ht="21.75" hidden="1" customHeight="1" x14ac:dyDescent="0.3">
      <c r="A26" s="159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22" ht="21.75" hidden="1" customHeight="1" x14ac:dyDescent="0.3">
      <c r="A27" s="159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22" ht="21.75" hidden="1" customHeight="1" x14ac:dyDescent="0.3">
      <c r="A28" s="159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22" ht="21.75" hidden="1" customHeight="1" x14ac:dyDescent="0.3">
      <c r="A29" s="159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22" ht="21.75" hidden="1" customHeight="1" x14ac:dyDescent="0.3">
      <c r="A30" s="159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22" ht="21.75" hidden="1" customHeight="1" x14ac:dyDescent="0.3">
      <c r="A31" s="159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22" ht="21.75" hidden="1" customHeight="1" x14ac:dyDescent="0.3">
      <c r="A32" s="159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9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9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9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9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9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9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9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9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9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9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9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9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9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9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9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9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9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9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9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9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9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9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9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9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9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9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9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9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9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9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9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9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9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9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9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9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9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9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9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9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9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9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9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9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9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9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9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9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9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9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9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9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9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9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9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9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9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9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9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9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9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9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3">
      <c r="A95" s="159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3">
      <c r="A96" s="159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3">
      <c r="A97" s="159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59" t="s">
        <v>1576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59" t="s">
        <v>1588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9" t="s">
        <v>1598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9" t="s">
        <v>1617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9" t="s">
        <v>1623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9" t="s">
        <v>1627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9" t="s">
        <v>1629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9" t="s">
        <v>1634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9" t="s">
        <v>1640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9" t="s">
        <v>1642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 x14ac:dyDescent="0.3">
      <c r="A108" s="159" t="s">
        <v>1649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 x14ac:dyDescent="0.3">
      <c r="A109" s="159" t="s">
        <v>1659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 x14ac:dyDescent="0.3">
      <c r="A110" s="159" t="s">
        <v>1673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9" customHeight="1" x14ac:dyDescent="0.3">
      <c r="A111" s="178" t="s">
        <v>88</v>
      </c>
      <c r="B111" s="105"/>
      <c r="C111" s="105"/>
      <c r="D111" s="10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</row>
    <row r="112" spans="1:19" ht="21.9" customHeight="1" x14ac:dyDescent="0.3">
      <c r="A112" s="179" t="s">
        <v>89</v>
      </c>
      <c r="B112" s="57">
        <v>10</v>
      </c>
      <c r="C112" s="57">
        <v>0</v>
      </c>
      <c r="D112" s="57">
        <v>0</v>
      </c>
      <c r="E112" s="14">
        <v>10</v>
      </c>
      <c r="F112" s="14">
        <v>8</v>
      </c>
      <c r="G112" s="14">
        <v>0</v>
      </c>
      <c r="H112" s="14">
        <v>1</v>
      </c>
      <c r="I112" s="14">
        <v>0</v>
      </c>
      <c r="J112" s="14">
        <v>0</v>
      </c>
      <c r="K112" s="14">
        <v>1</v>
      </c>
      <c r="L112" s="14">
        <v>1</v>
      </c>
      <c r="M112" s="14">
        <v>2</v>
      </c>
      <c r="N112" s="14">
        <v>1</v>
      </c>
      <c r="O112" s="14">
        <v>3</v>
      </c>
      <c r="P112" s="14">
        <v>1</v>
      </c>
      <c r="Q112" s="14">
        <v>1</v>
      </c>
      <c r="R112" s="14">
        <v>0</v>
      </c>
      <c r="S112" s="14">
        <v>1</v>
      </c>
    </row>
    <row r="113" spans="1:19" ht="21.9" customHeight="1" x14ac:dyDescent="0.3">
      <c r="A113" s="179" t="s">
        <v>90</v>
      </c>
      <c r="B113" s="57">
        <v>17</v>
      </c>
      <c r="C113" s="57">
        <v>0</v>
      </c>
      <c r="D113" s="57">
        <v>2</v>
      </c>
      <c r="E113" s="14">
        <v>15</v>
      </c>
      <c r="F113" s="14">
        <v>12</v>
      </c>
      <c r="G113" s="14">
        <v>0</v>
      </c>
      <c r="H113" s="14">
        <v>2</v>
      </c>
      <c r="I113" s="14">
        <v>0</v>
      </c>
      <c r="J113" s="14">
        <v>0</v>
      </c>
      <c r="K113" s="14">
        <v>3</v>
      </c>
      <c r="L113" s="14">
        <v>2</v>
      </c>
      <c r="M113" s="14">
        <v>0</v>
      </c>
      <c r="N113" s="14">
        <v>2</v>
      </c>
      <c r="O113" s="14">
        <v>2</v>
      </c>
      <c r="P113" s="14">
        <v>2</v>
      </c>
      <c r="Q113" s="14">
        <v>2</v>
      </c>
      <c r="R113" s="14">
        <v>2</v>
      </c>
      <c r="S113" s="14">
        <v>5</v>
      </c>
    </row>
    <row r="114" spans="1:19" ht="21.9" customHeight="1" x14ac:dyDescent="0.3">
      <c r="A114" s="179" t="s">
        <v>91</v>
      </c>
      <c r="B114" s="57">
        <v>11</v>
      </c>
      <c r="C114" s="57">
        <v>0</v>
      </c>
      <c r="D114" s="57">
        <v>1</v>
      </c>
      <c r="E114" s="14">
        <v>10</v>
      </c>
      <c r="F114" s="14">
        <v>2</v>
      </c>
      <c r="G114" s="14">
        <v>0</v>
      </c>
      <c r="H114" s="14">
        <v>2</v>
      </c>
      <c r="I114" s="14">
        <v>0</v>
      </c>
      <c r="J114" s="14">
        <v>0</v>
      </c>
      <c r="K114" s="14">
        <v>7</v>
      </c>
      <c r="L114" s="14">
        <v>0</v>
      </c>
      <c r="M114" s="14">
        <v>0</v>
      </c>
      <c r="N114" s="14">
        <v>0</v>
      </c>
      <c r="O114" s="14">
        <v>5</v>
      </c>
      <c r="P114" s="14">
        <v>1</v>
      </c>
      <c r="Q114" s="14">
        <v>1</v>
      </c>
      <c r="R114" s="14">
        <v>3</v>
      </c>
      <c r="S114" s="14">
        <v>1</v>
      </c>
    </row>
    <row r="115" spans="1:19" ht="21.9" customHeight="1" x14ac:dyDescent="0.3">
      <c r="A115" s="179" t="s">
        <v>92</v>
      </c>
      <c r="B115" s="57">
        <v>1</v>
      </c>
      <c r="C115" s="57">
        <v>0</v>
      </c>
      <c r="D115" s="57">
        <v>0</v>
      </c>
      <c r="E115" s="14">
        <v>1</v>
      </c>
      <c r="F115" s="14">
        <v>1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1</v>
      </c>
      <c r="R115" s="14">
        <v>0</v>
      </c>
      <c r="S115" s="14">
        <v>0</v>
      </c>
    </row>
    <row r="116" spans="1:19" ht="21.9" customHeight="1" x14ac:dyDescent="0.3">
      <c r="A116" s="179" t="s">
        <v>93</v>
      </c>
      <c r="B116" s="57">
        <v>10</v>
      </c>
      <c r="C116" s="57">
        <v>0</v>
      </c>
      <c r="D116" s="57">
        <v>0</v>
      </c>
      <c r="E116" s="14">
        <v>10</v>
      </c>
      <c r="F116" s="14">
        <v>6</v>
      </c>
      <c r="G116" s="14">
        <v>0</v>
      </c>
      <c r="H116" s="14">
        <v>0</v>
      </c>
      <c r="I116" s="14">
        <v>0</v>
      </c>
      <c r="J116" s="14">
        <v>0</v>
      </c>
      <c r="K116" s="14">
        <v>4</v>
      </c>
      <c r="L116" s="14">
        <v>1</v>
      </c>
      <c r="M116" s="14">
        <v>2</v>
      </c>
      <c r="N116" s="14">
        <v>0</v>
      </c>
      <c r="O116" s="14">
        <v>3</v>
      </c>
      <c r="P116" s="14">
        <v>1</v>
      </c>
      <c r="Q116" s="14">
        <v>3</v>
      </c>
      <c r="R116" s="14">
        <v>0</v>
      </c>
      <c r="S116" s="14">
        <v>0</v>
      </c>
    </row>
    <row r="117" spans="1:19" ht="21.9" customHeight="1" x14ac:dyDescent="0.3">
      <c r="A117" s="179" t="s">
        <v>94</v>
      </c>
      <c r="B117" s="57">
        <v>8</v>
      </c>
      <c r="C117" s="57">
        <v>0</v>
      </c>
      <c r="D117" s="57">
        <v>0</v>
      </c>
      <c r="E117" s="14">
        <v>8</v>
      </c>
      <c r="F117" s="14">
        <v>3</v>
      </c>
      <c r="G117" s="14">
        <v>1</v>
      </c>
      <c r="H117" s="14">
        <v>1</v>
      </c>
      <c r="I117" s="14">
        <v>0</v>
      </c>
      <c r="J117" s="14">
        <v>0</v>
      </c>
      <c r="K117" s="14">
        <v>3</v>
      </c>
      <c r="L117" s="14">
        <v>0</v>
      </c>
      <c r="M117" s="14">
        <v>0</v>
      </c>
      <c r="N117" s="14">
        <v>3</v>
      </c>
      <c r="O117" s="14">
        <v>0</v>
      </c>
      <c r="P117" s="14">
        <v>1</v>
      </c>
      <c r="Q117" s="14">
        <v>3</v>
      </c>
      <c r="R117" s="14">
        <v>0</v>
      </c>
      <c r="S117" s="14">
        <v>1</v>
      </c>
    </row>
    <row r="118" spans="1:19" ht="21.9" customHeight="1" x14ac:dyDescent="0.3">
      <c r="A118" s="179" t="s">
        <v>95</v>
      </c>
      <c r="B118" s="57">
        <v>13</v>
      </c>
      <c r="C118" s="57">
        <v>0</v>
      </c>
      <c r="D118" s="57">
        <v>1</v>
      </c>
      <c r="E118" s="14">
        <v>12</v>
      </c>
      <c r="F118" s="14">
        <v>6</v>
      </c>
      <c r="G118" s="14">
        <v>0</v>
      </c>
      <c r="H118" s="14">
        <v>3</v>
      </c>
      <c r="I118" s="14">
        <v>0</v>
      </c>
      <c r="J118" s="14">
        <v>0</v>
      </c>
      <c r="K118" s="14">
        <v>4</v>
      </c>
      <c r="L118" s="14">
        <v>1</v>
      </c>
      <c r="M118" s="14">
        <v>2</v>
      </c>
      <c r="N118" s="14">
        <v>2</v>
      </c>
      <c r="O118" s="14">
        <v>3</v>
      </c>
      <c r="P118" s="14">
        <v>2</v>
      </c>
      <c r="Q118" s="14">
        <v>1</v>
      </c>
      <c r="R118" s="14">
        <v>1</v>
      </c>
      <c r="S118" s="14">
        <v>1</v>
      </c>
    </row>
    <row r="119" spans="1:19" ht="21.9" customHeight="1" x14ac:dyDescent="0.3">
      <c r="A119" s="179" t="s">
        <v>96</v>
      </c>
      <c r="B119" s="57">
        <v>8</v>
      </c>
      <c r="C119" s="57">
        <v>0</v>
      </c>
      <c r="D119" s="57">
        <v>0</v>
      </c>
      <c r="E119" s="14">
        <v>8</v>
      </c>
      <c r="F119" s="14">
        <v>5</v>
      </c>
      <c r="G119" s="14">
        <v>0</v>
      </c>
      <c r="H119" s="14">
        <v>1</v>
      </c>
      <c r="I119" s="14">
        <v>0</v>
      </c>
      <c r="J119" s="14">
        <v>0</v>
      </c>
      <c r="K119" s="14">
        <v>2</v>
      </c>
      <c r="L119" s="14">
        <v>1</v>
      </c>
      <c r="M119" s="14">
        <v>0</v>
      </c>
      <c r="N119" s="14">
        <v>0</v>
      </c>
      <c r="O119" s="14">
        <v>0</v>
      </c>
      <c r="P119" s="14">
        <v>2</v>
      </c>
      <c r="Q119" s="14">
        <v>3</v>
      </c>
      <c r="R119" s="14">
        <v>1</v>
      </c>
      <c r="S119" s="14">
        <v>1</v>
      </c>
    </row>
    <row r="120" spans="1:19" ht="21.9" customHeight="1" x14ac:dyDescent="0.3">
      <c r="A120" s="179" t="s">
        <v>97</v>
      </c>
      <c r="B120" s="57">
        <v>3</v>
      </c>
      <c r="C120" s="57">
        <v>0</v>
      </c>
      <c r="D120" s="57">
        <v>0</v>
      </c>
      <c r="E120" s="14">
        <v>3</v>
      </c>
      <c r="F120" s="14">
        <v>1</v>
      </c>
      <c r="G120" s="14">
        <v>0</v>
      </c>
      <c r="H120" s="14">
        <v>0</v>
      </c>
      <c r="I120" s="14">
        <v>0</v>
      </c>
      <c r="J120" s="14">
        <v>0</v>
      </c>
      <c r="K120" s="14">
        <v>2</v>
      </c>
      <c r="L120" s="14">
        <v>1</v>
      </c>
      <c r="M120" s="14">
        <v>0</v>
      </c>
      <c r="N120" s="14">
        <v>0</v>
      </c>
      <c r="O120" s="14">
        <v>1</v>
      </c>
      <c r="P120" s="14">
        <v>0</v>
      </c>
      <c r="Q120" s="14">
        <v>0</v>
      </c>
      <c r="R120" s="14">
        <v>1</v>
      </c>
      <c r="S120" s="14">
        <v>0</v>
      </c>
    </row>
    <row r="121" spans="1:19" ht="21.9" customHeight="1" x14ac:dyDescent="0.3">
      <c r="A121" s="179" t="s">
        <v>98</v>
      </c>
      <c r="B121" s="57">
        <v>5</v>
      </c>
      <c r="C121" s="57">
        <v>1</v>
      </c>
      <c r="D121" s="57">
        <v>0</v>
      </c>
      <c r="E121" s="14">
        <v>4</v>
      </c>
      <c r="F121" s="14">
        <v>3</v>
      </c>
      <c r="G121" s="14">
        <v>0</v>
      </c>
      <c r="H121" s="14">
        <v>1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0</v>
      </c>
      <c r="O121" s="14">
        <v>2</v>
      </c>
      <c r="P121" s="14">
        <v>0</v>
      </c>
      <c r="Q121" s="14">
        <v>1</v>
      </c>
      <c r="R121" s="14">
        <v>1</v>
      </c>
      <c r="S121" s="14">
        <v>1</v>
      </c>
    </row>
    <row r="122" spans="1:19" ht="21.9" customHeight="1" x14ac:dyDescent="0.3">
      <c r="A122" s="179" t="s">
        <v>99</v>
      </c>
      <c r="B122" s="57">
        <v>7</v>
      </c>
      <c r="C122" s="57">
        <v>0</v>
      </c>
      <c r="D122" s="57">
        <v>0</v>
      </c>
      <c r="E122" s="14">
        <v>7</v>
      </c>
      <c r="F122" s="14">
        <v>1</v>
      </c>
      <c r="G122" s="14">
        <v>0</v>
      </c>
      <c r="H122" s="14">
        <v>1</v>
      </c>
      <c r="I122" s="14">
        <v>0</v>
      </c>
      <c r="J122" s="14">
        <v>0</v>
      </c>
      <c r="K122" s="14">
        <v>5</v>
      </c>
      <c r="L122" s="14">
        <v>0</v>
      </c>
      <c r="M122" s="14">
        <v>0</v>
      </c>
      <c r="N122" s="14">
        <v>1</v>
      </c>
      <c r="O122" s="14">
        <v>4</v>
      </c>
      <c r="P122" s="14">
        <v>1</v>
      </c>
      <c r="Q122" s="14">
        <v>1</v>
      </c>
      <c r="R122" s="14">
        <v>0</v>
      </c>
      <c r="S122" s="14">
        <v>0</v>
      </c>
    </row>
    <row r="123" spans="1:19" ht="21.9" customHeight="1" x14ac:dyDescent="0.3">
      <c r="A123" s="179" t="s">
        <v>100</v>
      </c>
      <c r="B123" s="57">
        <v>8</v>
      </c>
      <c r="C123" s="57">
        <v>0</v>
      </c>
      <c r="D123" s="57">
        <v>0</v>
      </c>
      <c r="E123" s="14">
        <v>8</v>
      </c>
      <c r="F123" s="14">
        <v>2</v>
      </c>
      <c r="G123" s="14">
        <v>0</v>
      </c>
      <c r="H123" s="14">
        <v>1</v>
      </c>
      <c r="I123" s="14">
        <v>0</v>
      </c>
      <c r="J123" s="14">
        <v>0</v>
      </c>
      <c r="K123" s="14">
        <v>5</v>
      </c>
      <c r="L123" s="14">
        <v>0</v>
      </c>
      <c r="M123" s="14">
        <v>0</v>
      </c>
      <c r="N123" s="14">
        <v>2</v>
      </c>
      <c r="O123" s="14">
        <v>4</v>
      </c>
      <c r="P123" s="14">
        <v>1</v>
      </c>
      <c r="Q123" s="14">
        <v>0</v>
      </c>
      <c r="R123" s="14">
        <v>1</v>
      </c>
      <c r="S123" s="14">
        <v>0</v>
      </c>
    </row>
    <row r="124" spans="1:19" ht="21.9" customHeight="1" thickBot="1" x14ac:dyDescent="0.35">
      <c r="A124" s="180" t="s">
        <v>101</v>
      </c>
      <c r="B124" s="106">
        <v>1</v>
      </c>
      <c r="C124" s="106">
        <v>0</v>
      </c>
      <c r="D124" s="106">
        <v>0</v>
      </c>
      <c r="E124" s="28">
        <v>1</v>
      </c>
      <c r="F124" s="28">
        <v>1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1</v>
      </c>
      <c r="R124" s="28">
        <v>0</v>
      </c>
      <c r="S124" s="28">
        <v>0</v>
      </c>
    </row>
    <row r="125" spans="1:19" s="56" customFormat="1" ht="25.5" customHeight="1" x14ac:dyDescent="0.3">
      <c r="A125" s="170" t="s">
        <v>149</v>
      </c>
      <c r="B125" s="7"/>
      <c r="C125" s="7"/>
      <c r="D125" s="7"/>
      <c r="E125" s="7"/>
      <c r="F125" s="7"/>
      <c r="G125" s="7"/>
      <c r="H125" s="7"/>
      <c r="I125" s="107"/>
      <c r="J125" s="7"/>
      <c r="K125" s="7"/>
      <c r="L125" s="7"/>
      <c r="M125" s="7"/>
      <c r="N125" s="7"/>
      <c r="O125" s="7"/>
      <c r="P125" s="7"/>
      <c r="Q125" s="7"/>
      <c r="R125" s="7"/>
      <c r="S125" s="7"/>
    </row>
    <row r="126" spans="1:19" s="56" customFormat="1" x14ac:dyDescent="0.3">
      <c r="A126" s="171"/>
      <c r="B126" s="63"/>
      <c r="C126" s="63"/>
      <c r="D126" s="63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</row>
    <row r="127" spans="1:19" s="285" customFormat="1" ht="19.8" x14ac:dyDescent="0.3">
      <c r="A127" s="350"/>
      <c r="B127" s="364">
        <f>SUM(B112:B124)-B110</f>
        <v>0</v>
      </c>
      <c r="C127" s="364">
        <f t="shared" ref="C127:S127" si="0">SUM(C112:C124)-C110</f>
        <v>0</v>
      </c>
      <c r="D127" s="364">
        <f t="shared" si="0"/>
        <v>0</v>
      </c>
      <c r="E127" s="364">
        <f t="shared" si="0"/>
        <v>0</v>
      </c>
      <c r="F127" s="364">
        <f t="shared" si="0"/>
        <v>0</v>
      </c>
      <c r="G127" s="364">
        <f t="shared" si="0"/>
        <v>0</v>
      </c>
      <c r="H127" s="364">
        <f t="shared" si="0"/>
        <v>0</v>
      </c>
      <c r="I127" s="364">
        <f t="shared" si="0"/>
        <v>0</v>
      </c>
      <c r="J127" s="364">
        <f t="shared" si="0"/>
        <v>0</v>
      </c>
      <c r="K127" s="364">
        <f t="shared" si="0"/>
        <v>0</v>
      </c>
      <c r="L127" s="364">
        <f t="shared" si="0"/>
        <v>0</v>
      </c>
      <c r="M127" s="364">
        <f t="shared" si="0"/>
        <v>0</v>
      </c>
      <c r="N127" s="364">
        <f t="shared" si="0"/>
        <v>0</v>
      </c>
      <c r="O127" s="364">
        <f t="shared" si="0"/>
        <v>0</v>
      </c>
      <c r="P127" s="364">
        <f t="shared" si="0"/>
        <v>0</v>
      </c>
      <c r="Q127" s="364">
        <f t="shared" si="0"/>
        <v>0</v>
      </c>
      <c r="R127" s="364">
        <f t="shared" si="0"/>
        <v>0</v>
      </c>
      <c r="S127" s="364">
        <f t="shared" si="0"/>
        <v>0</v>
      </c>
    </row>
    <row r="128" spans="1:19" s="101" customFormat="1" ht="22.5" customHeight="1" x14ac:dyDescent="0.15">
      <c r="A128" s="351" t="s">
        <v>1606</v>
      </c>
      <c r="B128" s="386">
        <f>B109-B108</f>
        <v>18</v>
      </c>
      <c r="C128" s="386">
        <f t="shared" ref="C128:S128" si="1">C109-C108</f>
        <v>1</v>
      </c>
      <c r="D128" s="386">
        <f t="shared" si="1"/>
        <v>-2</v>
      </c>
      <c r="E128" s="386">
        <f t="shared" si="1"/>
        <v>19</v>
      </c>
      <c r="F128" s="386">
        <f t="shared" si="1"/>
        <v>-2</v>
      </c>
      <c r="G128" s="386">
        <f t="shared" si="1"/>
        <v>-2</v>
      </c>
      <c r="H128" s="386">
        <f t="shared" si="1"/>
        <v>-1</v>
      </c>
      <c r="I128" s="386">
        <f t="shared" si="1"/>
        <v>0</v>
      </c>
      <c r="J128" s="386">
        <f t="shared" si="1"/>
        <v>0</v>
      </c>
      <c r="K128" s="386">
        <f t="shared" si="1"/>
        <v>23</v>
      </c>
      <c r="L128" s="386">
        <f t="shared" si="1"/>
        <v>3</v>
      </c>
      <c r="M128" s="386">
        <f t="shared" si="1"/>
        <v>-3</v>
      </c>
      <c r="N128" s="386">
        <f t="shared" si="1"/>
        <v>4</v>
      </c>
      <c r="O128" s="386">
        <f t="shared" si="1"/>
        <v>19</v>
      </c>
      <c r="P128" s="386">
        <f t="shared" si="1"/>
        <v>8</v>
      </c>
      <c r="Q128" s="386">
        <f t="shared" si="1"/>
        <v>-11</v>
      </c>
      <c r="R128" s="386">
        <f t="shared" si="1"/>
        <v>8</v>
      </c>
      <c r="S128" s="386">
        <f t="shared" si="1"/>
        <v>-10</v>
      </c>
    </row>
    <row r="136" spans="13:13" x14ac:dyDescent="0.3">
      <c r="M136" s="370"/>
    </row>
    <row r="137" spans="13:13" x14ac:dyDescent="0.3">
      <c r="M137" s="370"/>
    </row>
    <row r="138" spans="13:13" x14ac:dyDescent="0.3">
      <c r="M138" s="370"/>
    </row>
    <row r="139" spans="13:13" x14ac:dyDescent="0.3">
      <c r="M139" s="370"/>
    </row>
    <row r="140" spans="13:13" x14ac:dyDescent="0.3">
      <c r="M140" s="370"/>
    </row>
    <row r="141" spans="13:13" x14ac:dyDescent="0.3">
      <c r="M141" s="370"/>
    </row>
    <row r="142" spans="13:13" x14ac:dyDescent="0.3">
      <c r="M142" s="370"/>
    </row>
    <row r="143" spans="13:13" x14ac:dyDescent="0.3">
      <c r="M143" s="370"/>
    </row>
    <row r="144" spans="13:13" x14ac:dyDescent="0.3">
      <c r="M144" s="370"/>
    </row>
    <row r="145" spans="13:13" x14ac:dyDescent="0.3">
      <c r="M145" s="370"/>
    </row>
    <row r="146" spans="13:13" x14ac:dyDescent="0.3">
      <c r="M146" s="370"/>
    </row>
    <row r="147" spans="13:13" x14ac:dyDescent="0.3">
      <c r="M147" s="370"/>
    </row>
    <row r="148" spans="13:13" x14ac:dyDescent="0.3">
      <c r="M148" s="370"/>
    </row>
    <row r="149" spans="13:13" x14ac:dyDescent="0.3">
      <c r="M149" s="370"/>
    </row>
    <row r="150" spans="13:13" x14ac:dyDescent="0.3">
      <c r="M150" s="370"/>
    </row>
  </sheetData>
  <mergeCells count="54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V20:V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1"/>
  <sheetViews>
    <sheetView zoomScale="115" zoomScaleNormal="115" workbookViewId="0">
      <pane ySplit="36" topLeftCell="A37" activePane="bottomLeft" state="frozen"/>
      <selection pane="bottomLeft" activeCell="AF62" sqref="AF62"/>
    </sheetView>
  </sheetViews>
  <sheetFormatPr defaultColWidth="9" defaultRowHeight="16.2" x14ac:dyDescent="0.3"/>
  <cols>
    <col min="1" max="1" width="17.33203125" style="153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3" customFormat="1" ht="28.2" x14ac:dyDescent="0.3">
      <c r="A1" s="576" t="s">
        <v>1442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/>
      <c r="AB1" s="576"/>
      <c r="AC1" s="576"/>
      <c r="AD1" s="576"/>
      <c r="AE1" s="576"/>
      <c r="AF1" s="576"/>
      <c r="AG1" s="576"/>
      <c r="AH1" s="152"/>
    </row>
    <row r="2" spans="1:66" s="171" customFormat="1" ht="23.25" customHeight="1" thickBot="1" x14ac:dyDescent="0.35">
      <c r="A2" s="168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207"/>
      <c r="Q2" s="155"/>
      <c r="R2" s="207"/>
      <c r="S2" s="155"/>
      <c r="T2" s="155"/>
      <c r="U2" s="193"/>
      <c r="V2" s="199"/>
      <c r="W2" s="199"/>
      <c r="X2" s="155"/>
      <c r="AA2" s="155"/>
      <c r="AE2" s="155"/>
      <c r="AG2" s="193" t="s">
        <v>799</v>
      </c>
    </row>
    <row r="3" spans="1:66" s="53" customFormat="1" ht="19.5" hidden="1" customHeight="1" thickBot="1" x14ac:dyDescent="0.35">
      <c r="A3" s="477" t="s">
        <v>800</v>
      </c>
      <c r="B3" s="691" t="s">
        <v>801</v>
      </c>
      <c r="C3" s="692"/>
      <c r="D3" s="692" t="s">
        <v>802</v>
      </c>
      <c r="E3" s="692"/>
      <c r="F3" s="693" t="s">
        <v>728</v>
      </c>
      <c r="G3" s="694"/>
      <c r="H3" s="676"/>
      <c r="I3" s="676"/>
      <c r="J3" s="676"/>
      <c r="K3" s="676"/>
      <c r="L3" s="676"/>
      <c r="M3" s="677"/>
      <c r="N3" s="675" t="s">
        <v>729</v>
      </c>
      <c r="O3" s="676"/>
      <c r="P3" s="676" t="s">
        <v>730</v>
      </c>
      <c r="Q3" s="676"/>
      <c r="R3" s="676"/>
      <c r="S3" s="676"/>
      <c r="T3" s="676"/>
      <c r="U3" s="676"/>
      <c r="V3" s="454" t="s">
        <v>187</v>
      </c>
      <c r="W3" s="700" t="s">
        <v>803</v>
      </c>
      <c r="X3" s="701"/>
      <c r="Y3" s="701"/>
      <c r="Z3" s="701"/>
      <c r="AA3" s="701"/>
      <c r="AB3" s="702"/>
      <c r="AC3" s="714" t="s">
        <v>804</v>
      </c>
      <c r="AD3" s="714"/>
      <c r="AE3" s="714"/>
      <c r="AF3" s="692" t="s">
        <v>805</v>
      </c>
      <c r="AG3" s="715"/>
    </row>
    <row r="4" spans="1:66" s="32" customFormat="1" ht="21.75" hidden="1" customHeight="1" x14ac:dyDescent="0.3">
      <c r="A4" s="478"/>
      <c r="B4" s="716" t="s">
        <v>806</v>
      </c>
      <c r="C4" s="718" t="s">
        <v>807</v>
      </c>
      <c r="D4" s="718" t="s">
        <v>188</v>
      </c>
      <c r="E4" s="718" t="s">
        <v>808</v>
      </c>
      <c r="F4" s="683" t="s">
        <v>736</v>
      </c>
      <c r="G4" s="684"/>
      <c r="H4" s="695" t="s">
        <v>737</v>
      </c>
      <c r="I4" s="695" t="s">
        <v>738</v>
      </c>
      <c r="J4" s="695" t="s">
        <v>739</v>
      </c>
      <c r="K4" s="695" t="s">
        <v>740</v>
      </c>
      <c r="L4" s="695" t="s">
        <v>741</v>
      </c>
      <c r="M4" s="695" t="s">
        <v>719</v>
      </c>
      <c r="N4" s="689" t="s">
        <v>736</v>
      </c>
      <c r="O4" s="690"/>
      <c r="P4" s="695" t="s">
        <v>737</v>
      </c>
      <c r="Q4" s="695" t="s">
        <v>738</v>
      </c>
      <c r="R4" s="695" t="s">
        <v>739</v>
      </c>
      <c r="S4" s="695" t="s">
        <v>740</v>
      </c>
      <c r="T4" s="695" t="s">
        <v>741</v>
      </c>
      <c r="U4" s="695" t="s">
        <v>719</v>
      </c>
      <c r="V4" s="455"/>
      <c r="W4" s="698" t="s">
        <v>809</v>
      </c>
      <c r="X4" s="698" t="s">
        <v>810</v>
      </c>
      <c r="Y4" s="698" t="s">
        <v>811</v>
      </c>
      <c r="Z4" s="698" t="s">
        <v>812</v>
      </c>
      <c r="AA4" s="511" t="s">
        <v>813</v>
      </c>
      <c r="AB4" s="698" t="s">
        <v>815</v>
      </c>
      <c r="AC4" s="704" t="s">
        <v>816</v>
      </c>
      <c r="AD4" s="704" t="s">
        <v>817</v>
      </c>
      <c r="AE4" s="704" t="s">
        <v>818</v>
      </c>
      <c r="AF4" s="698" t="s">
        <v>819</v>
      </c>
      <c r="AG4" s="510" t="s">
        <v>820</v>
      </c>
      <c r="AK4" s="698" t="s">
        <v>821</v>
      </c>
      <c r="AL4" s="455" t="s">
        <v>822</v>
      </c>
      <c r="AM4" s="455" t="s">
        <v>823</v>
      </c>
      <c r="AN4" s="455" t="s">
        <v>824</v>
      </c>
      <c r="AO4" s="698" t="s">
        <v>825</v>
      </c>
      <c r="AP4" s="469" t="s">
        <v>826</v>
      </c>
      <c r="AQ4" s="698" t="s">
        <v>814</v>
      </c>
      <c r="AR4" s="455" t="s">
        <v>828</v>
      </c>
      <c r="AS4" s="455" t="s">
        <v>829</v>
      </c>
      <c r="AV4" s="707" t="s">
        <v>830</v>
      </c>
      <c r="AW4" s="708"/>
      <c r="AX4" s="708"/>
      <c r="AY4" s="708"/>
      <c r="AZ4" s="708"/>
      <c r="BA4" s="708"/>
      <c r="BB4" s="708"/>
      <c r="BC4" s="708"/>
      <c r="BD4" s="709"/>
      <c r="BF4" s="707" t="s">
        <v>830</v>
      </c>
      <c r="BG4" s="708"/>
      <c r="BH4" s="708"/>
      <c r="BI4" s="708"/>
      <c r="BJ4" s="708"/>
      <c r="BK4" s="708"/>
      <c r="BL4" s="708"/>
      <c r="BM4" s="708"/>
      <c r="BN4" s="709"/>
    </row>
    <row r="5" spans="1:66" s="32" customFormat="1" ht="21.75" hidden="1" customHeight="1" x14ac:dyDescent="0.3">
      <c r="A5" s="478"/>
      <c r="B5" s="716"/>
      <c r="C5" s="718"/>
      <c r="D5" s="718"/>
      <c r="E5" s="718"/>
      <c r="F5" s="685"/>
      <c r="G5" s="686"/>
      <c r="H5" s="696"/>
      <c r="I5" s="696"/>
      <c r="J5" s="696"/>
      <c r="K5" s="696"/>
      <c r="L5" s="696"/>
      <c r="M5" s="696"/>
      <c r="N5" s="685"/>
      <c r="O5" s="686"/>
      <c r="P5" s="696"/>
      <c r="Q5" s="696"/>
      <c r="R5" s="696"/>
      <c r="S5" s="696"/>
      <c r="T5" s="696"/>
      <c r="U5" s="696"/>
      <c r="V5" s="455"/>
      <c r="W5" s="698"/>
      <c r="X5" s="698"/>
      <c r="Y5" s="698"/>
      <c r="Z5" s="698"/>
      <c r="AA5" s="511"/>
      <c r="AB5" s="698"/>
      <c r="AC5" s="704"/>
      <c r="AD5" s="704"/>
      <c r="AE5" s="704"/>
      <c r="AF5" s="698"/>
      <c r="AG5" s="510"/>
      <c r="AK5" s="698"/>
      <c r="AL5" s="455"/>
      <c r="AM5" s="455"/>
      <c r="AN5" s="455"/>
      <c r="AO5" s="698"/>
      <c r="AP5" s="469"/>
      <c r="AQ5" s="698"/>
      <c r="AR5" s="455"/>
      <c r="AS5" s="455"/>
      <c r="AV5" s="698" t="s">
        <v>809</v>
      </c>
      <c r="AW5" s="455" t="s">
        <v>831</v>
      </c>
      <c r="AX5" s="455" t="s">
        <v>832</v>
      </c>
      <c r="AY5" s="455" t="s">
        <v>833</v>
      </c>
      <c r="AZ5" s="698" t="s">
        <v>834</v>
      </c>
      <c r="BA5" s="469" t="s">
        <v>191</v>
      </c>
      <c r="BB5" s="698" t="s">
        <v>814</v>
      </c>
      <c r="BC5" s="455" t="s">
        <v>827</v>
      </c>
      <c r="BD5" s="455" t="s">
        <v>835</v>
      </c>
      <c r="BF5" s="698" t="s">
        <v>836</v>
      </c>
      <c r="BG5" s="455" t="s">
        <v>837</v>
      </c>
      <c r="BH5" s="455" t="s">
        <v>838</v>
      </c>
      <c r="BI5" s="455" t="s">
        <v>839</v>
      </c>
      <c r="BJ5" s="698" t="s">
        <v>840</v>
      </c>
      <c r="BK5" s="469" t="s">
        <v>841</v>
      </c>
      <c r="BL5" s="698" t="s">
        <v>814</v>
      </c>
      <c r="BM5" s="455" t="s">
        <v>827</v>
      </c>
      <c r="BN5" s="455" t="s">
        <v>842</v>
      </c>
    </row>
    <row r="6" spans="1:66" s="53" customFormat="1" ht="28.2" hidden="1" customHeight="1" thickBot="1" x14ac:dyDescent="0.35">
      <c r="A6" s="479"/>
      <c r="B6" s="717"/>
      <c r="C6" s="719"/>
      <c r="D6" s="719"/>
      <c r="E6" s="719"/>
      <c r="F6" s="687"/>
      <c r="G6" s="688"/>
      <c r="H6" s="697"/>
      <c r="I6" s="697"/>
      <c r="J6" s="697"/>
      <c r="K6" s="697"/>
      <c r="L6" s="697"/>
      <c r="M6" s="697"/>
      <c r="N6" s="687"/>
      <c r="O6" s="688"/>
      <c r="P6" s="697"/>
      <c r="Q6" s="697"/>
      <c r="R6" s="697"/>
      <c r="S6" s="697"/>
      <c r="T6" s="697"/>
      <c r="U6" s="697"/>
      <c r="V6" s="456"/>
      <c r="W6" s="699"/>
      <c r="X6" s="699"/>
      <c r="Y6" s="699"/>
      <c r="Z6" s="699"/>
      <c r="AA6" s="703"/>
      <c r="AB6" s="699"/>
      <c r="AC6" s="705"/>
      <c r="AD6" s="705"/>
      <c r="AE6" s="705"/>
      <c r="AF6" s="699"/>
      <c r="AG6" s="706"/>
      <c r="AK6" s="699"/>
      <c r="AL6" s="456"/>
      <c r="AM6" s="456"/>
      <c r="AN6" s="456"/>
      <c r="AO6" s="699"/>
      <c r="AP6" s="470"/>
      <c r="AQ6" s="699"/>
      <c r="AR6" s="456"/>
      <c r="AS6" s="456"/>
      <c r="AV6" s="698"/>
      <c r="AW6" s="455"/>
      <c r="AX6" s="455"/>
      <c r="AY6" s="455"/>
      <c r="AZ6" s="698"/>
      <c r="BA6" s="469"/>
      <c r="BB6" s="698"/>
      <c r="BC6" s="455"/>
      <c r="BD6" s="455"/>
      <c r="BF6" s="698"/>
      <c r="BG6" s="455"/>
      <c r="BH6" s="455"/>
      <c r="BI6" s="455"/>
      <c r="BJ6" s="698"/>
      <c r="BK6" s="469"/>
      <c r="BL6" s="698"/>
      <c r="BM6" s="455"/>
      <c r="BN6" s="455"/>
    </row>
    <row r="7" spans="1:66" s="15" customFormat="1" ht="18.600000000000001" hidden="1" customHeight="1" x14ac:dyDescent="0.3">
      <c r="A7" s="159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9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9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9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9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9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9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9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9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9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9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9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681" t="s">
        <v>1089</v>
      </c>
      <c r="B19" s="710" t="s">
        <v>725</v>
      </c>
      <c r="C19" s="711"/>
      <c r="D19" s="671" t="s">
        <v>726</v>
      </c>
      <c r="E19" s="671" t="s">
        <v>727</v>
      </c>
      <c r="F19" s="675" t="s">
        <v>843</v>
      </c>
      <c r="G19" s="676"/>
      <c r="H19" s="676"/>
      <c r="I19" s="676"/>
      <c r="J19" s="676"/>
      <c r="K19" s="676"/>
      <c r="L19" s="676"/>
      <c r="M19" s="677"/>
      <c r="N19" s="675" t="s">
        <v>729</v>
      </c>
      <c r="O19" s="676"/>
      <c r="P19" s="676" t="s">
        <v>730</v>
      </c>
      <c r="Q19" s="676"/>
      <c r="R19" s="676"/>
      <c r="S19" s="676"/>
      <c r="T19" s="676"/>
      <c r="U19" s="676"/>
      <c r="V19" s="673" t="s">
        <v>1099</v>
      </c>
      <c r="W19" s="675" t="s">
        <v>731</v>
      </c>
      <c r="X19" s="676"/>
      <c r="Y19" s="676"/>
      <c r="Z19" s="676"/>
      <c r="AA19" s="676"/>
      <c r="AB19" s="677"/>
      <c r="AC19" s="671" t="s">
        <v>732</v>
      </c>
      <c r="AD19" s="671"/>
      <c r="AE19" s="671"/>
      <c r="AF19" s="671" t="s">
        <v>733</v>
      </c>
      <c r="AG19" s="672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682"/>
      <c r="B20" s="113" t="s">
        <v>734</v>
      </c>
      <c r="C20" s="114" t="s">
        <v>735</v>
      </c>
      <c r="D20" s="114" t="s">
        <v>734</v>
      </c>
      <c r="E20" s="114" t="s">
        <v>735</v>
      </c>
      <c r="F20" s="712" t="s">
        <v>736</v>
      </c>
      <c r="G20" s="713"/>
      <c r="H20" s="115" t="s">
        <v>737</v>
      </c>
      <c r="I20" s="115" t="s">
        <v>738</v>
      </c>
      <c r="J20" s="115" t="s">
        <v>739</v>
      </c>
      <c r="K20" s="115" t="s">
        <v>740</v>
      </c>
      <c r="L20" s="115" t="s">
        <v>741</v>
      </c>
      <c r="M20" s="115" t="s">
        <v>719</v>
      </c>
      <c r="N20" s="712" t="s">
        <v>736</v>
      </c>
      <c r="O20" s="713"/>
      <c r="P20" s="115" t="s">
        <v>737</v>
      </c>
      <c r="Q20" s="115" t="s">
        <v>738</v>
      </c>
      <c r="R20" s="115" t="s">
        <v>739</v>
      </c>
      <c r="S20" s="115" t="s">
        <v>740</v>
      </c>
      <c r="T20" s="115" t="s">
        <v>741</v>
      </c>
      <c r="U20" s="115" t="s">
        <v>719</v>
      </c>
      <c r="V20" s="674"/>
      <c r="W20" s="115" t="s">
        <v>736</v>
      </c>
      <c r="X20" s="115" t="s">
        <v>742</v>
      </c>
      <c r="Y20" s="115" t="s">
        <v>743</v>
      </c>
      <c r="Z20" s="115" t="s">
        <v>744</v>
      </c>
      <c r="AA20" s="115" t="s">
        <v>745</v>
      </c>
      <c r="AB20" s="115" t="s">
        <v>719</v>
      </c>
      <c r="AC20" s="115" t="s">
        <v>736</v>
      </c>
      <c r="AD20" s="103" t="s">
        <v>746</v>
      </c>
      <c r="AE20" s="103" t="s">
        <v>747</v>
      </c>
      <c r="AF20" s="103" t="s">
        <v>748</v>
      </c>
      <c r="AG20" s="104" t="s">
        <v>749</v>
      </c>
    </row>
    <row r="21" spans="1:66" s="15" customFormat="1" ht="19.2" hidden="1" customHeight="1" x14ac:dyDescent="0.3">
      <c r="A21" s="159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8">
        <v>6580</v>
      </c>
      <c r="AD21" s="108">
        <v>207</v>
      </c>
      <c r="AE21" s="108">
        <v>6373</v>
      </c>
      <c r="AF21" s="109" t="s">
        <v>11</v>
      </c>
      <c r="AG21" s="109" t="s">
        <v>11</v>
      </c>
    </row>
    <row r="22" spans="1:66" s="15" customFormat="1" ht="19.2" hidden="1" customHeight="1" x14ac:dyDescent="0.3">
      <c r="A22" s="159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8">
        <v>8211</v>
      </c>
      <c r="AD22" s="108">
        <v>1611</v>
      </c>
      <c r="AE22" s="108">
        <v>6600</v>
      </c>
      <c r="AF22" s="109" t="s">
        <v>11</v>
      </c>
      <c r="AG22" s="109" t="s">
        <v>11</v>
      </c>
    </row>
    <row r="23" spans="1:66" s="15" customFormat="1" ht="19.2" hidden="1" customHeight="1" x14ac:dyDescent="0.3">
      <c r="A23" s="159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8">
        <v>867</v>
      </c>
      <c r="AD23" s="108">
        <v>20</v>
      </c>
      <c r="AE23" s="108">
        <v>847</v>
      </c>
      <c r="AF23" s="109" t="s">
        <v>11</v>
      </c>
      <c r="AG23" s="109" t="s">
        <v>11</v>
      </c>
    </row>
    <row r="24" spans="1:66" s="15" customFormat="1" ht="19.2" hidden="1" customHeight="1" x14ac:dyDescent="0.3">
      <c r="A24" s="159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8">
        <v>1874</v>
      </c>
      <c r="AD24" s="108">
        <v>50</v>
      </c>
      <c r="AE24" s="108">
        <v>1824</v>
      </c>
      <c r="AF24" s="109" t="s">
        <v>11</v>
      </c>
      <c r="AG24" s="109" t="s">
        <v>11</v>
      </c>
    </row>
    <row r="25" spans="1:66" s="15" customFormat="1" ht="19.2" hidden="1" customHeight="1" x14ac:dyDescent="0.3">
      <c r="A25" s="159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8">
        <v>75</v>
      </c>
      <c r="AE25" s="108">
        <v>724</v>
      </c>
      <c r="AF25" s="109" t="s">
        <v>11</v>
      </c>
      <c r="AG25" s="109" t="s">
        <v>11</v>
      </c>
    </row>
    <row r="26" spans="1:66" s="15" customFormat="1" ht="19.2" hidden="1" customHeight="1" x14ac:dyDescent="0.3">
      <c r="A26" s="159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8">
        <v>0</v>
      </c>
      <c r="AE26" s="108">
        <v>745</v>
      </c>
      <c r="AF26" s="109" t="s">
        <v>11</v>
      </c>
      <c r="AG26" s="109" t="s">
        <v>11</v>
      </c>
    </row>
    <row r="27" spans="1:66" s="15" customFormat="1" ht="19.2" hidden="1" customHeight="1" x14ac:dyDescent="0.3">
      <c r="A27" s="159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8">
        <v>5</v>
      </c>
      <c r="AE27" s="108">
        <v>596</v>
      </c>
      <c r="AF27" s="109" t="s">
        <v>11</v>
      </c>
      <c r="AG27" s="109" t="s">
        <v>11</v>
      </c>
    </row>
    <row r="28" spans="1:66" s="15" customFormat="1" ht="19.2" hidden="1" customHeight="1" x14ac:dyDescent="0.3">
      <c r="A28" s="159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8">
        <v>100</v>
      </c>
      <c r="AE28" s="108">
        <v>2634</v>
      </c>
      <c r="AF28" s="109" t="s">
        <v>11</v>
      </c>
      <c r="AG28" s="109" t="s">
        <v>11</v>
      </c>
    </row>
    <row r="29" spans="1:66" s="15" customFormat="1" ht="19.2" hidden="1" customHeight="1" x14ac:dyDescent="0.3">
      <c r="A29" s="159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8">
        <v>0</v>
      </c>
      <c r="AE29" s="108">
        <v>968</v>
      </c>
      <c r="AF29" s="109" t="s">
        <v>11</v>
      </c>
      <c r="AG29" s="109" t="s">
        <v>11</v>
      </c>
    </row>
    <row r="30" spans="1:66" s="15" customFormat="1" ht="19.2" hidden="1" customHeight="1" x14ac:dyDescent="0.3">
      <c r="A30" s="159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8">
        <v>0</v>
      </c>
      <c r="AE30" s="108">
        <v>1753</v>
      </c>
      <c r="AF30" s="109" t="s">
        <v>11</v>
      </c>
      <c r="AG30" s="109" t="s">
        <v>11</v>
      </c>
    </row>
    <row r="31" spans="1:66" s="15" customFormat="1" ht="19.2" hidden="1" customHeight="1" x14ac:dyDescent="0.3">
      <c r="A31" s="159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8">
        <v>3</v>
      </c>
      <c r="AE31" s="108">
        <v>1028</v>
      </c>
      <c r="AF31" s="109" t="s">
        <v>11</v>
      </c>
      <c r="AG31" s="109" t="s">
        <v>11</v>
      </c>
    </row>
    <row r="32" spans="1:66" s="15" customFormat="1" ht="19.2" hidden="1" customHeight="1" thickBot="1" x14ac:dyDescent="0.35">
      <c r="A32" s="159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8">
        <v>280</v>
      </c>
      <c r="AE32" s="108">
        <v>2530</v>
      </c>
      <c r="AF32" s="109" t="s">
        <v>11</v>
      </c>
      <c r="AG32" s="109" t="s">
        <v>11</v>
      </c>
    </row>
    <row r="33" spans="1:33" s="116" customFormat="1" ht="24.75" customHeight="1" x14ac:dyDescent="0.3">
      <c r="A33" s="681" t="s">
        <v>1090</v>
      </c>
      <c r="B33" s="676" t="s">
        <v>725</v>
      </c>
      <c r="C33" s="677"/>
      <c r="D33" s="680" t="s">
        <v>726</v>
      </c>
      <c r="E33" s="680" t="s">
        <v>727</v>
      </c>
      <c r="F33" s="675" t="s">
        <v>728</v>
      </c>
      <c r="G33" s="675"/>
      <c r="H33" s="675"/>
      <c r="I33" s="675"/>
      <c r="J33" s="675"/>
      <c r="K33" s="675"/>
      <c r="L33" s="675"/>
      <c r="M33" s="675"/>
      <c r="N33" s="675" t="s">
        <v>729</v>
      </c>
      <c r="O33" s="676"/>
      <c r="P33" s="676" t="s">
        <v>730</v>
      </c>
      <c r="Q33" s="676"/>
      <c r="R33" s="676"/>
      <c r="S33" s="676"/>
      <c r="T33" s="676"/>
      <c r="U33" s="676"/>
      <c r="V33" s="678" t="s">
        <v>1100</v>
      </c>
      <c r="W33" s="675" t="s">
        <v>731</v>
      </c>
      <c r="X33" s="676"/>
      <c r="Y33" s="676"/>
      <c r="Z33" s="676"/>
      <c r="AA33" s="676"/>
      <c r="AB33" s="677"/>
      <c r="AC33" s="680" t="s">
        <v>732</v>
      </c>
      <c r="AD33" s="680"/>
      <c r="AE33" s="680"/>
      <c r="AF33" s="680" t="s">
        <v>733</v>
      </c>
      <c r="AG33" s="675"/>
    </row>
    <row r="34" spans="1:33" s="116" customFormat="1" ht="70.5" customHeight="1" thickBot="1" x14ac:dyDescent="0.35">
      <c r="A34" s="682"/>
      <c r="B34" s="149" t="s">
        <v>734</v>
      </c>
      <c r="C34" s="148" t="s">
        <v>735</v>
      </c>
      <c r="D34" s="148" t="s">
        <v>734</v>
      </c>
      <c r="E34" s="148" t="s">
        <v>735</v>
      </c>
      <c r="F34" s="148" t="s">
        <v>736</v>
      </c>
      <c r="G34" s="103" t="s">
        <v>987</v>
      </c>
      <c r="H34" s="103" t="s">
        <v>737</v>
      </c>
      <c r="I34" s="103" t="s">
        <v>738</v>
      </c>
      <c r="J34" s="103" t="s">
        <v>739</v>
      </c>
      <c r="K34" s="103" t="s">
        <v>740</v>
      </c>
      <c r="L34" s="103" t="s">
        <v>741</v>
      </c>
      <c r="M34" s="103" t="s">
        <v>719</v>
      </c>
      <c r="N34" s="148" t="s">
        <v>736</v>
      </c>
      <c r="O34" s="103" t="s">
        <v>987</v>
      </c>
      <c r="P34" s="103" t="s">
        <v>737</v>
      </c>
      <c r="Q34" s="103" t="s">
        <v>738</v>
      </c>
      <c r="R34" s="103" t="s">
        <v>739</v>
      </c>
      <c r="S34" s="103" t="s">
        <v>740</v>
      </c>
      <c r="T34" s="103" t="s">
        <v>741</v>
      </c>
      <c r="U34" s="103" t="s">
        <v>719</v>
      </c>
      <c r="V34" s="679"/>
      <c r="W34" s="103" t="s">
        <v>736</v>
      </c>
      <c r="X34" s="103" t="s">
        <v>742</v>
      </c>
      <c r="Y34" s="103" t="s">
        <v>743</v>
      </c>
      <c r="Z34" s="103" t="s">
        <v>744</v>
      </c>
      <c r="AA34" s="103" t="s">
        <v>745</v>
      </c>
      <c r="AB34" s="103" t="s">
        <v>719</v>
      </c>
      <c r="AC34" s="103" t="s">
        <v>736</v>
      </c>
      <c r="AD34" s="103" t="s">
        <v>746</v>
      </c>
      <c r="AE34" s="103" t="s">
        <v>747</v>
      </c>
      <c r="AF34" s="103" t="s">
        <v>748</v>
      </c>
      <c r="AG34" s="104" t="s">
        <v>749</v>
      </c>
    </row>
    <row r="35" spans="1:33" s="15" customFormat="1" ht="19.2" hidden="1" customHeight="1" x14ac:dyDescent="0.3">
      <c r="A35" s="159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8">
        <v>1762</v>
      </c>
      <c r="AD35" s="108">
        <v>10</v>
      </c>
      <c r="AE35" s="108">
        <v>1752</v>
      </c>
      <c r="AF35" s="109" t="s">
        <v>11</v>
      </c>
      <c r="AG35" s="109" t="s">
        <v>11</v>
      </c>
    </row>
    <row r="36" spans="1:33" s="15" customFormat="1" ht="19.2" hidden="1" customHeight="1" x14ac:dyDescent="0.3">
      <c r="A36" s="159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8">
        <v>508</v>
      </c>
      <c r="AD36" s="108">
        <v>3</v>
      </c>
      <c r="AE36" s="108">
        <v>505</v>
      </c>
      <c r="AF36" s="109" t="s">
        <v>11</v>
      </c>
      <c r="AG36" s="109" t="s">
        <v>11</v>
      </c>
    </row>
    <row r="37" spans="1:33" s="15" customFormat="1" ht="19.2" hidden="1" customHeight="1" x14ac:dyDescent="0.3">
      <c r="A37" s="159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8">
        <v>14236</v>
      </c>
      <c r="AD37" s="108">
        <v>0</v>
      </c>
      <c r="AE37" s="108">
        <v>14236</v>
      </c>
      <c r="AF37" s="109" t="s">
        <v>11</v>
      </c>
      <c r="AG37" s="109" t="s">
        <v>11</v>
      </c>
    </row>
    <row r="38" spans="1:33" s="15" customFormat="1" ht="19.2" hidden="1" customHeight="1" x14ac:dyDescent="0.3">
      <c r="A38" s="159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8">
        <v>1154</v>
      </c>
      <c r="AD38" s="108">
        <v>10</v>
      </c>
      <c r="AE38" s="108">
        <v>1144</v>
      </c>
      <c r="AF38" s="109" t="s">
        <v>11</v>
      </c>
      <c r="AG38" s="109" t="s">
        <v>11</v>
      </c>
    </row>
    <row r="39" spans="1:33" s="15" customFormat="1" ht="19.2" hidden="1" customHeight="1" x14ac:dyDescent="0.3">
      <c r="A39" s="159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8">
        <v>265</v>
      </c>
      <c r="AD39" s="108">
        <v>0</v>
      </c>
      <c r="AE39" s="108">
        <v>265</v>
      </c>
      <c r="AF39" s="109" t="s">
        <v>11</v>
      </c>
      <c r="AG39" s="109" t="s">
        <v>11</v>
      </c>
    </row>
    <row r="40" spans="1:33" s="15" customFormat="1" ht="19.2" hidden="1" customHeight="1" x14ac:dyDescent="0.3">
      <c r="A40" s="159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8">
        <v>1591</v>
      </c>
      <c r="AD40" s="108">
        <v>130</v>
      </c>
      <c r="AE40" s="108">
        <v>1461</v>
      </c>
      <c r="AF40" s="109" t="s">
        <v>11</v>
      </c>
      <c r="AG40" s="109" t="s">
        <v>11</v>
      </c>
    </row>
    <row r="41" spans="1:33" s="15" customFormat="1" ht="19.2" hidden="1" customHeight="1" x14ac:dyDescent="0.3">
      <c r="A41" s="159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8">
        <v>2585</v>
      </c>
      <c r="AD41" s="108">
        <v>15</v>
      </c>
      <c r="AE41" s="108">
        <v>2570</v>
      </c>
      <c r="AF41" s="109" t="s">
        <v>11</v>
      </c>
      <c r="AG41" s="109" t="s">
        <v>11</v>
      </c>
    </row>
    <row r="42" spans="1:33" s="15" customFormat="1" ht="19.2" hidden="1" customHeight="1" x14ac:dyDescent="0.3">
      <c r="A42" s="159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8">
        <v>3787</v>
      </c>
      <c r="AD42" s="108">
        <v>0</v>
      </c>
      <c r="AE42" s="108">
        <v>3787</v>
      </c>
      <c r="AF42" s="109" t="s">
        <v>11</v>
      </c>
      <c r="AG42" s="109" t="s">
        <v>11</v>
      </c>
    </row>
    <row r="43" spans="1:33" s="15" customFormat="1" ht="19.2" hidden="1" customHeight="1" x14ac:dyDescent="0.3">
      <c r="A43" s="159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8">
        <v>13437</v>
      </c>
      <c r="AD43" s="108">
        <v>0</v>
      </c>
      <c r="AE43" s="108">
        <v>13437</v>
      </c>
      <c r="AF43" s="109" t="s">
        <v>11</v>
      </c>
      <c r="AG43" s="109" t="s">
        <v>11</v>
      </c>
    </row>
    <row r="44" spans="1:33" s="15" customFormat="1" ht="19.2" hidden="1" customHeight="1" x14ac:dyDescent="0.3">
      <c r="A44" s="159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8">
        <v>0</v>
      </c>
      <c r="AE44" s="108">
        <v>5485</v>
      </c>
      <c r="AF44" s="109" t="s">
        <v>11</v>
      </c>
      <c r="AG44" s="109" t="s">
        <v>11</v>
      </c>
    </row>
    <row r="45" spans="1:33" s="15" customFormat="1" ht="19.2" hidden="1" customHeight="1" x14ac:dyDescent="0.3">
      <c r="A45" s="159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8">
        <v>0</v>
      </c>
      <c r="AE45" s="108">
        <v>1321</v>
      </c>
      <c r="AF45" s="109" t="s">
        <v>11</v>
      </c>
      <c r="AG45" s="109" t="s">
        <v>11</v>
      </c>
    </row>
    <row r="46" spans="1:33" s="15" customFormat="1" ht="19.2" hidden="1" customHeight="1" x14ac:dyDescent="0.3">
      <c r="A46" s="159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8">
        <v>15</v>
      </c>
      <c r="AE46" s="108">
        <v>759</v>
      </c>
      <c r="AF46" s="109" t="s">
        <v>11</v>
      </c>
      <c r="AG46" s="109" t="s">
        <v>11</v>
      </c>
    </row>
    <row r="47" spans="1:33" s="15" customFormat="1" ht="19.2" hidden="1" customHeight="1" x14ac:dyDescent="0.3">
      <c r="A47" s="159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8">
        <v>0</v>
      </c>
      <c r="AE47" s="108">
        <v>1635</v>
      </c>
      <c r="AF47" s="109" t="s">
        <v>11</v>
      </c>
      <c r="AG47" s="109" t="s">
        <v>11</v>
      </c>
    </row>
    <row r="48" spans="1:33" s="15" customFormat="1" ht="19.2" hidden="1" customHeight="1" x14ac:dyDescent="0.3">
      <c r="A48" s="159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8">
        <v>20</v>
      </c>
      <c r="AE48" s="108">
        <v>2439</v>
      </c>
      <c r="AF48" s="109" t="s">
        <v>11</v>
      </c>
      <c r="AG48" s="109" t="s">
        <v>11</v>
      </c>
    </row>
    <row r="49" spans="1:33" s="15" customFormat="1" ht="19.2" hidden="1" customHeight="1" x14ac:dyDescent="0.3">
      <c r="A49" s="159" t="s">
        <v>1452</v>
      </c>
      <c r="B49" s="268">
        <v>5</v>
      </c>
      <c r="C49" s="268">
        <v>0</v>
      </c>
      <c r="D49" s="268">
        <v>1</v>
      </c>
      <c r="E49" s="268">
        <v>0</v>
      </c>
      <c r="F49" s="268">
        <v>5</v>
      </c>
      <c r="G49" s="268">
        <v>3</v>
      </c>
      <c r="H49" s="268">
        <v>2</v>
      </c>
      <c r="I49" s="268">
        <v>1</v>
      </c>
      <c r="J49" s="268">
        <v>1</v>
      </c>
      <c r="K49" s="268">
        <v>0</v>
      </c>
      <c r="L49" s="268">
        <v>0</v>
      </c>
      <c r="M49" s="268">
        <v>1</v>
      </c>
      <c r="N49" s="268">
        <v>1</v>
      </c>
      <c r="O49" s="268">
        <v>1</v>
      </c>
      <c r="P49" s="268">
        <v>0</v>
      </c>
      <c r="Q49" s="268">
        <v>1</v>
      </c>
      <c r="R49" s="268">
        <v>0</v>
      </c>
      <c r="S49" s="268">
        <v>0</v>
      </c>
      <c r="T49" s="268">
        <v>0</v>
      </c>
      <c r="U49" s="268">
        <v>0</v>
      </c>
      <c r="V49" s="268">
        <v>53</v>
      </c>
      <c r="W49" s="268">
        <v>17</v>
      </c>
      <c r="X49" s="268">
        <v>2</v>
      </c>
      <c r="Y49" s="268">
        <v>13</v>
      </c>
      <c r="Z49" s="268">
        <v>0</v>
      </c>
      <c r="AA49" s="268">
        <v>1</v>
      </c>
      <c r="AB49" s="268">
        <v>1</v>
      </c>
      <c r="AC49" s="268">
        <v>547</v>
      </c>
      <c r="AD49" s="287">
        <v>0</v>
      </c>
      <c r="AE49" s="287">
        <v>547</v>
      </c>
      <c r="AF49" s="109" t="s">
        <v>11</v>
      </c>
      <c r="AG49" s="109" t="s">
        <v>11</v>
      </c>
    </row>
    <row r="50" spans="1:33" s="15" customFormat="1" ht="19.2" customHeight="1" x14ac:dyDescent="0.3">
      <c r="A50" s="159" t="s">
        <v>1577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8">
        <v>0</v>
      </c>
      <c r="AE50" s="108">
        <v>1181</v>
      </c>
      <c r="AF50" s="109" t="s">
        <v>11</v>
      </c>
      <c r="AG50" s="109" t="s">
        <v>11</v>
      </c>
    </row>
    <row r="51" spans="1:33" s="15" customFormat="1" ht="19.2" customHeight="1" x14ac:dyDescent="0.3">
      <c r="A51" s="159" t="s">
        <v>1587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8">
        <v>0</v>
      </c>
      <c r="AE51" s="108">
        <v>693</v>
      </c>
      <c r="AF51" s="109" t="s">
        <v>11</v>
      </c>
      <c r="AG51" s="109" t="s">
        <v>11</v>
      </c>
    </row>
    <row r="52" spans="1:33" s="15" customFormat="1" ht="19.2" customHeight="1" x14ac:dyDescent="0.3">
      <c r="A52" s="159" t="s">
        <v>1599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8">
        <v>0</v>
      </c>
      <c r="AE52" s="108">
        <v>288</v>
      </c>
      <c r="AF52" s="109" t="s">
        <v>11</v>
      </c>
      <c r="AG52" s="109" t="s">
        <v>11</v>
      </c>
    </row>
    <row r="53" spans="1:33" s="15" customFormat="1" ht="19.2" customHeight="1" x14ac:dyDescent="0.3">
      <c r="A53" s="159" t="s">
        <v>1618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8">
        <v>0</v>
      </c>
      <c r="AE53" s="108">
        <v>1978</v>
      </c>
      <c r="AF53" s="109" t="s">
        <v>11</v>
      </c>
      <c r="AG53" s="109" t="s">
        <v>11</v>
      </c>
    </row>
    <row r="54" spans="1:33" s="15" customFormat="1" ht="19.2" customHeight="1" x14ac:dyDescent="0.3">
      <c r="A54" s="159" t="s">
        <v>1623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8">
        <v>3</v>
      </c>
      <c r="AE54" s="108">
        <v>1277</v>
      </c>
      <c r="AF54" s="109" t="s">
        <v>11</v>
      </c>
      <c r="AG54" s="109" t="s">
        <v>11</v>
      </c>
    </row>
    <row r="55" spans="1:33" s="15" customFormat="1" ht="19.2" customHeight="1" x14ac:dyDescent="0.3">
      <c r="A55" s="159" t="s">
        <v>1627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8">
        <v>0</v>
      </c>
      <c r="AE55" s="108">
        <v>1639</v>
      </c>
      <c r="AF55" s="109" t="s">
        <v>11</v>
      </c>
      <c r="AG55" s="109" t="s">
        <v>11</v>
      </c>
    </row>
    <row r="56" spans="1:33" s="15" customFormat="1" ht="19.2" customHeight="1" x14ac:dyDescent="0.3">
      <c r="A56" s="159" t="s">
        <v>1629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8">
        <v>0</v>
      </c>
      <c r="AE56" s="108">
        <v>1647</v>
      </c>
      <c r="AF56" s="109" t="s">
        <v>11</v>
      </c>
      <c r="AG56" s="109" t="s">
        <v>11</v>
      </c>
    </row>
    <row r="57" spans="1:33" s="15" customFormat="1" ht="19.2" customHeight="1" x14ac:dyDescent="0.3">
      <c r="A57" s="159" t="s">
        <v>1635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8">
        <v>3</v>
      </c>
      <c r="AE57" s="108">
        <v>980</v>
      </c>
      <c r="AF57" s="109" t="s">
        <v>11</v>
      </c>
      <c r="AG57" s="109" t="s">
        <v>11</v>
      </c>
    </row>
    <row r="58" spans="1:33" s="15" customFormat="1" ht="19.2" customHeight="1" x14ac:dyDescent="0.3">
      <c r="A58" s="159" t="s">
        <v>1640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8">
        <v>310</v>
      </c>
      <c r="AE58" s="108">
        <v>1034</v>
      </c>
      <c r="AF58" s="109" t="s">
        <v>11</v>
      </c>
      <c r="AG58" s="109" t="s">
        <v>11</v>
      </c>
    </row>
    <row r="59" spans="1:33" s="15" customFormat="1" ht="19.2" customHeight="1" x14ac:dyDescent="0.3">
      <c r="A59" s="159" t="s">
        <v>1645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8">
        <v>5</v>
      </c>
      <c r="AE59" s="108">
        <v>437</v>
      </c>
      <c r="AF59" s="109" t="s">
        <v>11</v>
      </c>
      <c r="AG59" s="109" t="s">
        <v>11</v>
      </c>
    </row>
    <row r="60" spans="1:33" s="15" customFormat="1" ht="19.2" customHeight="1" x14ac:dyDescent="0.3">
      <c r="A60" s="159" t="s">
        <v>1649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8">
        <v>3</v>
      </c>
      <c r="AE60" s="108">
        <v>1452</v>
      </c>
      <c r="AF60" s="109" t="s">
        <v>11</v>
      </c>
      <c r="AG60" s="109" t="s">
        <v>11</v>
      </c>
    </row>
    <row r="61" spans="1:33" s="15" customFormat="1" ht="19.2" customHeight="1" x14ac:dyDescent="0.3">
      <c r="A61" s="159" t="s">
        <v>1661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8">
        <v>0</v>
      </c>
      <c r="AE61" s="108">
        <v>580</v>
      </c>
      <c r="AF61" s="109" t="s">
        <v>1675</v>
      </c>
      <c r="AG61" s="109" t="s">
        <v>1662</v>
      </c>
    </row>
    <row r="62" spans="1:33" s="15" customFormat="1" ht="19.2" customHeight="1" x14ac:dyDescent="0.3">
      <c r="A62" s="159" t="s">
        <v>1674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8">
        <v>10</v>
      </c>
      <c r="AE62" s="108">
        <v>704</v>
      </c>
      <c r="AF62" s="109" t="s">
        <v>11</v>
      </c>
      <c r="AG62" s="109" t="s">
        <v>11</v>
      </c>
    </row>
    <row r="63" spans="1:33" s="15" customFormat="1" ht="26.1" customHeight="1" x14ac:dyDescent="0.3">
      <c r="A63" s="167" t="s">
        <v>844</v>
      </c>
      <c r="B63" s="335"/>
      <c r="C63" s="335"/>
      <c r="D63" s="335"/>
      <c r="E63" s="358"/>
      <c r="F63" s="41"/>
      <c r="G63" s="41"/>
      <c r="H63" s="41"/>
      <c r="I63" s="41"/>
      <c r="J63" s="41"/>
      <c r="K63" s="14"/>
      <c r="L63" s="41"/>
      <c r="M63" s="14"/>
      <c r="N63" s="14"/>
      <c r="O63" s="14"/>
      <c r="P63" s="14"/>
      <c r="Q63" s="41"/>
      <c r="R63" s="41"/>
      <c r="S63" s="41"/>
      <c r="T63" s="41"/>
      <c r="U63" s="41"/>
      <c r="V63" s="41"/>
      <c r="W63" s="14"/>
      <c r="X63" s="41"/>
      <c r="Y63" s="41"/>
      <c r="Z63" s="41"/>
      <c r="AA63" s="41"/>
      <c r="AB63" s="41"/>
      <c r="AC63" s="108"/>
      <c r="AD63" s="108"/>
      <c r="AE63" s="108"/>
      <c r="AF63" s="109"/>
      <c r="AG63" s="109"/>
    </row>
    <row r="64" spans="1:33" s="15" customFormat="1" ht="19.5" customHeight="1" x14ac:dyDescent="0.3">
      <c r="A64" s="167" t="s">
        <v>845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9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0</v>
      </c>
      <c r="AC64" s="108">
        <v>126</v>
      </c>
      <c r="AD64" s="108">
        <v>0</v>
      </c>
      <c r="AE64" s="108">
        <v>126</v>
      </c>
      <c r="AF64" s="109" t="s">
        <v>11</v>
      </c>
      <c r="AG64" s="109" t="s">
        <v>11</v>
      </c>
    </row>
    <row r="65" spans="1:33" s="15" customFormat="1" ht="19.5" customHeight="1" x14ac:dyDescent="0.3">
      <c r="A65" s="167" t="s">
        <v>846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12</v>
      </c>
      <c r="W65" s="14">
        <v>2</v>
      </c>
      <c r="X65" s="14">
        <v>0</v>
      </c>
      <c r="Y65" s="14">
        <v>1</v>
      </c>
      <c r="Z65" s="14">
        <v>0</v>
      </c>
      <c r="AA65" s="14">
        <v>1</v>
      </c>
      <c r="AB65" s="14">
        <v>0</v>
      </c>
      <c r="AC65" s="108">
        <v>288</v>
      </c>
      <c r="AD65" s="108">
        <v>5</v>
      </c>
      <c r="AE65" s="108">
        <v>283</v>
      </c>
      <c r="AF65" s="109" t="s">
        <v>11</v>
      </c>
      <c r="AG65" s="109" t="s">
        <v>11</v>
      </c>
    </row>
    <row r="66" spans="1:33" s="15" customFormat="1" ht="19.5" customHeight="1" x14ac:dyDescent="0.3">
      <c r="A66" s="167" t="s">
        <v>847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</v>
      </c>
      <c r="W66" s="14">
        <v>2</v>
      </c>
      <c r="X66" s="14">
        <v>0</v>
      </c>
      <c r="Y66" s="14">
        <v>1</v>
      </c>
      <c r="Z66" s="14">
        <v>0</v>
      </c>
      <c r="AA66" s="14">
        <v>1</v>
      </c>
      <c r="AB66" s="14">
        <v>0</v>
      </c>
      <c r="AC66" s="108">
        <v>26</v>
      </c>
      <c r="AD66" s="108">
        <v>0</v>
      </c>
      <c r="AE66" s="108">
        <v>26</v>
      </c>
      <c r="AF66" s="109" t="s">
        <v>11</v>
      </c>
      <c r="AG66" s="109" t="s">
        <v>11</v>
      </c>
    </row>
    <row r="67" spans="1:33" s="15" customFormat="1" ht="19.5" customHeight="1" x14ac:dyDescent="0.3">
      <c r="A67" s="167" t="s">
        <v>848</v>
      </c>
      <c r="B67" s="11">
        <v>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1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08">
        <v>0</v>
      </c>
      <c r="AD67" s="108">
        <v>0</v>
      </c>
      <c r="AE67" s="108">
        <v>0</v>
      </c>
      <c r="AF67" s="109" t="s">
        <v>11</v>
      </c>
      <c r="AG67" s="109" t="s">
        <v>11</v>
      </c>
    </row>
    <row r="68" spans="1:33" s="15" customFormat="1" ht="19.5" customHeight="1" x14ac:dyDescent="0.3">
      <c r="A68" s="167" t="s">
        <v>849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6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08">
        <v>50</v>
      </c>
      <c r="AD68" s="108">
        <v>0</v>
      </c>
      <c r="AE68" s="108">
        <v>50</v>
      </c>
      <c r="AF68" s="109" t="s">
        <v>11</v>
      </c>
      <c r="AG68" s="109" t="s">
        <v>11</v>
      </c>
    </row>
    <row r="69" spans="1:33" s="15" customFormat="1" ht="19.5" customHeight="1" x14ac:dyDescent="0.3">
      <c r="A69" s="167" t="s">
        <v>850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0</v>
      </c>
      <c r="AC69" s="108">
        <v>18</v>
      </c>
      <c r="AD69" s="108">
        <v>5</v>
      </c>
      <c r="AE69" s="108">
        <v>13</v>
      </c>
      <c r="AF69" s="109" t="s">
        <v>11</v>
      </c>
      <c r="AG69" s="109" t="s">
        <v>11</v>
      </c>
    </row>
    <row r="70" spans="1:33" s="15" customFormat="1" ht="19.5" customHeight="1" x14ac:dyDescent="0.3">
      <c r="A70" s="167" t="s">
        <v>851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7</v>
      </c>
      <c r="W70" s="14">
        <v>3</v>
      </c>
      <c r="X70" s="14">
        <v>1</v>
      </c>
      <c r="Y70" s="14">
        <v>2</v>
      </c>
      <c r="Z70" s="14">
        <v>0</v>
      </c>
      <c r="AA70" s="14">
        <v>0</v>
      </c>
      <c r="AB70" s="14">
        <v>0</v>
      </c>
      <c r="AC70" s="108">
        <v>90</v>
      </c>
      <c r="AD70" s="108">
        <v>0</v>
      </c>
      <c r="AE70" s="108">
        <v>90</v>
      </c>
      <c r="AF70" s="109" t="s">
        <v>11</v>
      </c>
      <c r="AG70" s="109" t="s">
        <v>11</v>
      </c>
    </row>
    <row r="71" spans="1:33" s="15" customFormat="1" ht="19.5" customHeight="1" x14ac:dyDescent="0.3">
      <c r="A71" s="167" t="s">
        <v>852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5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0</v>
      </c>
      <c r="AC71" s="108">
        <v>20</v>
      </c>
      <c r="AD71" s="108">
        <v>0</v>
      </c>
      <c r="AE71" s="108">
        <v>20</v>
      </c>
      <c r="AF71" s="109" t="s">
        <v>11</v>
      </c>
      <c r="AG71" s="109" t="s">
        <v>11</v>
      </c>
    </row>
    <row r="72" spans="1:33" s="15" customFormat="1" ht="19.5" customHeight="1" x14ac:dyDescent="0.3">
      <c r="A72" s="167" t="s">
        <v>853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08">
        <v>5</v>
      </c>
      <c r="AD72" s="108">
        <v>0</v>
      </c>
      <c r="AE72" s="108">
        <v>5</v>
      </c>
      <c r="AF72" s="109" t="s">
        <v>11</v>
      </c>
      <c r="AG72" s="109" t="s">
        <v>11</v>
      </c>
    </row>
    <row r="73" spans="1:33" s="15" customFormat="1" ht="19.5" customHeight="1" x14ac:dyDescent="0.3">
      <c r="A73" s="167" t="s">
        <v>854</v>
      </c>
      <c r="B73" s="11">
        <v>1</v>
      </c>
      <c r="C73" s="14">
        <v>0</v>
      </c>
      <c r="D73" s="14">
        <v>1</v>
      </c>
      <c r="E73" s="14">
        <v>0</v>
      </c>
      <c r="F73" s="14">
        <v>1</v>
      </c>
      <c r="G73" s="14">
        <v>1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3</v>
      </c>
      <c r="W73" s="14">
        <v>1</v>
      </c>
      <c r="X73" s="14">
        <v>0</v>
      </c>
      <c r="Y73" s="14">
        <v>1</v>
      </c>
      <c r="Z73" s="14">
        <v>0</v>
      </c>
      <c r="AA73" s="14">
        <v>0</v>
      </c>
      <c r="AB73" s="14">
        <v>0</v>
      </c>
      <c r="AC73" s="108">
        <v>83</v>
      </c>
      <c r="AD73" s="108">
        <v>0</v>
      </c>
      <c r="AE73" s="108">
        <v>83</v>
      </c>
      <c r="AF73" s="109" t="s">
        <v>11</v>
      </c>
      <c r="AG73" s="109" t="s">
        <v>11</v>
      </c>
    </row>
    <row r="74" spans="1:33" s="15" customFormat="1" ht="19.5" customHeight="1" x14ac:dyDescent="0.3">
      <c r="A74" s="167" t="s">
        <v>855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1</v>
      </c>
      <c r="AC74" s="108">
        <v>0</v>
      </c>
      <c r="AD74" s="108">
        <v>0</v>
      </c>
      <c r="AE74" s="108">
        <v>0</v>
      </c>
      <c r="AF74" s="109" t="s">
        <v>11</v>
      </c>
      <c r="AG74" s="109" t="s">
        <v>11</v>
      </c>
    </row>
    <row r="75" spans="1:33" s="15" customFormat="1" ht="19.5" customHeight="1" x14ac:dyDescent="0.3">
      <c r="A75" s="167" t="s">
        <v>856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0</v>
      </c>
      <c r="AC75" s="108">
        <v>3</v>
      </c>
      <c r="AD75" s="110">
        <v>0</v>
      </c>
      <c r="AE75" s="108">
        <v>3</v>
      </c>
      <c r="AF75" s="109" t="s">
        <v>11</v>
      </c>
      <c r="AG75" s="109" t="s">
        <v>11</v>
      </c>
    </row>
    <row r="76" spans="1:33" s="15" customFormat="1" ht="19.5" customHeight="1" thickBot="1" x14ac:dyDescent="0.35">
      <c r="A76" s="169" t="s">
        <v>857</v>
      </c>
      <c r="B76" s="27">
        <v>0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1</v>
      </c>
      <c r="W76" s="28">
        <v>0</v>
      </c>
      <c r="X76" s="28">
        <v>0</v>
      </c>
      <c r="Y76" s="28">
        <v>0</v>
      </c>
      <c r="Z76" s="28">
        <v>0</v>
      </c>
      <c r="AA76" s="14">
        <v>0</v>
      </c>
      <c r="AB76" s="14">
        <v>0</v>
      </c>
      <c r="AC76" s="111">
        <v>5</v>
      </c>
      <c r="AD76" s="111">
        <v>0</v>
      </c>
      <c r="AE76" s="111">
        <v>5</v>
      </c>
      <c r="AF76" s="112" t="s">
        <v>11</v>
      </c>
      <c r="AG76" s="112" t="s">
        <v>11</v>
      </c>
    </row>
    <row r="77" spans="1:33" s="15" customFormat="1" ht="24" customHeight="1" x14ac:dyDescent="0.3">
      <c r="A77" s="170" t="s">
        <v>858</v>
      </c>
      <c r="AA77" s="45"/>
      <c r="AB77" s="45"/>
    </row>
    <row r="78" spans="1:33" x14ac:dyDescent="0.3">
      <c r="AC78" s="62" t="s">
        <v>898</v>
      </c>
    </row>
    <row r="79" spans="1:33" s="289" customFormat="1" ht="19.2" customHeight="1" x14ac:dyDescent="0.15">
      <c r="A79" s="288"/>
      <c r="B79" s="363">
        <f>SUM(B64:B76)-B60</f>
        <v>0</v>
      </c>
      <c r="C79" s="363">
        <f t="shared" ref="C79:AG79" si="11">SUM(C64:C76)-C60</f>
        <v>-2</v>
      </c>
      <c r="D79" s="363">
        <f t="shared" si="11"/>
        <v>1</v>
      </c>
      <c r="E79" s="363">
        <f t="shared" si="11"/>
        <v>0</v>
      </c>
      <c r="F79" s="363">
        <f t="shared" si="11"/>
        <v>-2</v>
      </c>
      <c r="G79" s="363">
        <f t="shared" si="11"/>
        <v>-2</v>
      </c>
      <c r="H79" s="363">
        <f t="shared" si="11"/>
        <v>0</v>
      </c>
      <c r="I79" s="363">
        <f t="shared" si="11"/>
        <v>0</v>
      </c>
      <c r="J79" s="363">
        <f t="shared" si="11"/>
        <v>-2</v>
      </c>
      <c r="K79" s="363">
        <f t="shared" si="11"/>
        <v>0</v>
      </c>
      <c r="L79" s="363">
        <f t="shared" si="11"/>
        <v>0</v>
      </c>
      <c r="M79" s="363">
        <f t="shared" si="11"/>
        <v>0</v>
      </c>
      <c r="N79" s="363">
        <f t="shared" si="11"/>
        <v>1</v>
      </c>
      <c r="O79" s="363">
        <f t="shared" si="11"/>
        <v>1</v>
      </c>
      <c r="P79" s="363">
        <f t="shared" si="11"/>
        <v>0</v>
      </c>
      <c r="Q79" s="363">
        <f t="shared" si="11"/>
        <v>1</v>
      </c>
      <c r="R79" s="363">
        <f t="shared" si="11"/>
        <v>0</v>
      </c>
      <c r="S79" s="363">
        <f t="shared" si="11"/>
        <v>0</v>
      </c>
      <c r="T79" s="363">
        <f t="shared" si="11"/>
        <v>0</v>
      </c>
      <c r="U79" s="363">
        <f t="shared" si="11"/>
        <v>0</v>
      </c>
      <c r="V79" s="363">
        <f t="shared" si="11"/>
        <v>1</v>
      </c>
      <c r="W79" s="363">
        <f t="shared" si="11"/>
        <v>0</v>
      </c>
      <c r="X79" s="363">
        <f t="shared" si="11"/>
        <v>0</v>
      </c>
      <c r="Y79" s="363">
        <f t="shared" si="11"/>
        <v>1</v>
      </c>
      <c r="Z79" s="363">
        <f t="shared" si="11"/>
        <v>0</v>
      </c>
      <c r="AA79" s="363">
        <f t="shared" si="11"/>
        <v>-1</v>
      </c>
      <c r="AB79" s="363">
        <f t="shared" si="11"/>
        <v>0</v>
      </c>
      <c r="AC79" s="363">
        <f t="shared" si="11"/>
        <v>-741</v>
      </c>
      <c r="AD79" s="363">
        <f t="shared" si="11"/>
        <v>7</v>
      </c>
      <c r="AE79" s="363">
        <f t="shared" si="11"/>
        <v>-748</v>
      </c>
      <c r="AF79" s="363" t="e">
        <f t="shared" si="11"/>
        <v>#VALUE!</v>
      </c>
      <c r="AG79" s="363" t="e">
        <f t="shared" si="11"/>
        <v>#VALUE!</v>
      </c>
    </row>
    <row r="80" spans="1:33" s="385" customFormat="1" x14ac:dyDescent="0.3">
      <c r="A80" s="384"/>
      <c r="B80" s="385">
        <f>B60-B59</f>
        <v>1</v>
      </c>
      <c r="C80" s="385">
        <f t="shared" ref="C80:AG80" si="12">C60-C59</f>
        <v>1</v>
      </c>
      <c r="D80" s="385">
        <f t="shared" si="12"/>
        <v>0</v>
      </c>
      <c r="E80" s="385">
        <f t="shared" si="12"/>
        <v>0</v>
      </c>
      <c r="F80" s="385">
        <f t="shared" si="12"/>
        <v>2</v>
      </c>
      <c r="G80" s="385">
        <f t="shared" si="12"/>
        <v>2</v>
      </c>
      <c r="H80" s="385">
        <f t="shared" si="12"/>
        <v>0</v>
      </c>
      <c r="I80" s="385">
        <f t="shared" si="12"/>
        <v>0</v>
      </c>
      <c r="J80" s="385">
        <f t="shared" si="12"/>
        <v>2</v>
      </c>
      <c r="K80" s="385">
        <f t="shared" si="12"/>
        <v>0</v>
      </c>
      <c r="L80" s="385">
        <f t="shared" si="12"/>
        <v>0</v>
      </c>
      <c r="M80" s="385">
        <f t="shared" si="12"/>
        <v>0</v>
      </c>
      <c r="N80" s="385">
        <f t="shared" si="12"/>
        <v>0</v>
      </c>
      <c r="O80" s="385">
        <f t="shared" si="12"/>
        <v>0</v>
      </c>
      <c r="P80" s="385">
        <f t="shared" si="12"/>
        <v>0</v>
      </c>
      <c r="Q80" s="385">
        <f t="shared" si="12"/>
        <v>0</v>
      </c>
      <c r="R80" s="385">
        <f t="shared" si="12"/>
        <v>0</v>
      </c>
      <c r="S80" s="385">
        <f t="shared" si="12"/>
        <v>0</v>
      </c>
      <c r="T80" s="385">
        <f t="shared" si="12"/>
        <v>0</v>
      </c>
      <c r="U80" s="385">
        <f t="shared" si="12"/>
        <v>0</v>
      </c>
      <c r="V80" s="385">
        <f t="shared" si="12"/>
        <v>12</v>
      </c>
      <c r="W80" s="385">
        <f t="shared" si="12"/>
        <v>-8</v>
      </c>
      <c r="X80" s="385">
        <f t="shared" si="12"/>
        <v>-1</v>
      </c>
      <c r="Y80" s="385">
        <f t="shared" si="12"/>
        <v>-7</v>
      </c>
      <c r="Z80" s="385">
        <f t="shared" si="12"/>
        <v>-1</v>
      </c>
      <c r="AA80" s="385">
        <f t="shared" si="12"/>
        <v>0</v>
      </c>
      <c r="AB80" s="385">
        <f t="shared" si="12"/>
        <v>1</v>
      </c>
      <c r="AC80" s="385">
        <f t="shared" si="12"/>
        <v>1013</v>
      </c>
      <c r="AD80" s="385">
        <f t="shared" si="12"/>
        <v>-2</v>
      </c>
      <c r="AE80" s="385">
        <f t="shared" si="12"/>
        <v>1015</v>
      </c>
      <c r="AF80" s="385" t="e">
        <f t="shared" si="12"/>
        <v>#VALUE!</v>
      </c>
      <c r="AG80" s="385" t="e">
        <f t="shared" si="12"/>
        <v>#VALUE!</v>
      </c>
    </row>
    <row r="81" spans="29:29" x14ac:dyDescent="0.3">
      <c r="AC81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6"/>
  <sheetViews>
    <sheetView zoomScaleNormal="100" workbookViewId="0">
      <pane xSplit="1" ySplit="82" topLeftCell="B102" activePane="bottomRight" state="frozen"/>
      <selection pane="topRight" activeCell="B1" sqref="B1"/>
      <selection pane="bottomLeft" activeCell="A83" sqref="A83"/>
      <selection pane="bottomRight" activeCell="Z128" sqref="Z128"/>
    </sheetView>
  </sheetViews>
  <sheetFormatPr defaultColWidth="9" defaultRowHeight="16.2" x14ac:dyDescent="0.3"/>
  <cols>
    <col min="1" max="1" width="17.77734375" style="153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3" customFormat="1" ht="30.75" customHeight="1" x14ac:dyDescent="0.3">
      <c r="A1" s="576" t="s">
        <v>702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152"/>
      <c r="AB1" s="152"/>
      <c r="AC1" s="152"/>
      <c r="AD1" s="152"/>
      <c r="AE1" s="152"/>
    </row>
    <row r="2" spans="1:31" s="46" customFormat="1" ht="22.8" thickBot="1" x14ac:dyDescent="0.35">
      <c r="A2" s="154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725"/>
      <c r="P2" s="725"/>
      <c r="Q2" s="48"/>
      <c r="R2" s="118"/>
      <c r="S2" s="118"/>
      <c r="T2" s="118"/>
      <c r="U2" s="118"/>
      <c r="V2" s="118"/>
      <c r="Z2" s="208" t="s">
        <v>17</v>
      </c>
    </row>
    <row r="3" spans="1:31" s="23" customFormat="1" ht="21.9" hidden="1" customHeight="1" x14ac:dyDescent="0.3">
      <c r="A3" s="440" t="s">
        <v>990</v>
      </c>
      <c r="B3" s="726" t="s">
        <v>401</v>
      </c>
      <c r="C3" s="450" t="s">
        <v>402</v>
      </c>
      <c r="D3" s="450" t="s">
        <v>403</v>
      </c>
      <c r="E3" s="450" t="s">
        <v>404</v>
      </c>
      <c r="F3" s="450" t="s">
        <v>405</v>
      </c>
      <c r="G3" s="450" t="s">
        <v>406</v>
      </c>
      <c r="H3" s="450" t="s">
        <v>407</v>
      </c>
      <c r="I3" s="450" t="s">
        <v>408</v>
      </c>
      <c r="J3" s="726" t="s">
        <v>409</v>
      </c>
      <c r="K3" s="450" t="s">
        <v>410</v>
      </c>
      <c r="L3" s="450" t="s">
        <v>411</v>
      </c>
      <c r="M3" s="450" t="s">
        <v>412</v>
      </c>
      <c r="N3" s="450" t="s">
        <v>138</v>
      </c>
      <c r="O3" s="450" t="s">
        <v>413</v>
      </c>
      <c r="P3" s="450" t="s">
        <v>414</v>
      </c>
      <c r="Q3" s="450" t="s">
        <v>415</v>
      </c>
      <c r="R3" s="450" t="s">
        <v>416</v>
      </c>
      <c r="S3" s="450" t="s">
        <v>417</v>
      </c>
      <c r="T3" s="450" t="s">
        <v>418</v>
      </c>
      <c r="U3" s="450" t="s">
        <v>419</v>
      </c>
      <c r="V3" s="450" t="s">
        <v>420</v>
      </c>
      <c r="W3" s="450" t="s">
        <v>421</v>
      </c>
      <c r="X3" s="450" t="s">
        <v>422</v>
      </c>
      <c r="Y3" s="450" t="s">
        <v>423</v>
      </c>
      <c r="Z3" s="720" t="s">
        <v>41</v>
      </c>
    </row>
    <row r="4" spans="1:31" s="23" customFormat="1" ht="21.9" hidden="1" customHeight="1" x14ac:dyDescent="0.3">
      <c r="A4" s="441"/>
      <c r="B4" s="727"/>
      <c r="C4" s="723"/>
      <c r="D4" s="723"/>
      <c r="E4" s="723"/>
      <c r="F4" s="723"/>
      <c r="G4" s="723"/>
      <c r="H4" s="723"/>
      <c r="I4" s="723"/>
      <c r="J4" s="727"/>
      <c r="K4" s="723"/>
      <c r="L4" s="723"/>
      <c r="M4" s="723"/>
      <c r="N4" s="723"/>
      <c r="O4" s="723"/>
      <c r="P4" s="723"/>
      <c r="Q4" s="723"/>
      <c r="R4" s="723"/>
      <c r="S4" s="723"/>
      <c r="T4" s="723"/>
      <c r="U4" s="723"/>
      <c r="V4" s="723"/>
      <c r="W4" s="723"/>
      <c r="X4" s="723"/>
      <c r="Y4" s="723"/>
      <c r="Z4" s="721"/>
    </row>
    <row r="5" spans="1:31" s="23" customFormat="1" ht="21.9" hidden="1" customHeight="1" x14ac:dyDescent="0.3">
      <c r="A5" s="441"/>
      <c r="B5" s="727"/>
      <c r="C5" s="723"/>
      <c r="D5" s="723"/>
      <c r="E5" s="723"/>
      <c r="F5" s="723"/>
      <c r="G5" s="723"/>
      <c r="H5" s="723"/>
      <c r="I5" s="723"/>
      <c r="J5" s="727"/>
      <c r="K5" s="723"/>
      <c r="L5" s="723"/>
      <c r="M5" s="723"/>
      <c r="N5" s="723"/>
      <c r="O5" s="723"/>
      <c r="P5" s="723"/>
      <c r="Q5" s="723"/>
      <c r="R5" s="723"/>
      <c r="S5" s="723"/>
      <c r="T5" s="723"/>
      <c r="U5" s="723"/>
      <c r="V5" s="723"/>
      <c r="W5" s="723"/>
      <c r="X5" s="723"/>
      <c r="Y5" s="723"/>
      <c r="Z5" s="721"/>
    </row>
    <row r="6" spans="1:31" s="23" customFormat="1" ht="21.9" hidden="1" customHeight="1" thickBot="1" x14ac:dyDescent="0.35">
      <c r="A6" s="442"/>
      <c r="B6" s="728"/>
      <c r="C6" s="724"/>
      <c r="D6" s="724"/>
      <c r="E6" s="724"/>
      <c r="F6" s="724"/>
      <c r="G6" s="724"/>
      <c r="H6" s="724"/>
      <c r="I6" s="724"/>
      <c r="J6" s="728"/>
      <c r="K6" s="724"/>
      <c r="L6" s="724"/>
      <c r="M6" s="724"/>
      <c r="N6" s="724"/>
      <c r="O6" s="724"/>
      <c r="P6" s="724"/>
      <c r="Q6" s="724"/>
      <c r="R6" s="724"/>
      <c r="S6" s="724"/>
      <c r="T6" s="724"/>
      <c r="U6" s="724"/>
      <c r="V6" s="724"/>
      <c r="W6" s="724"/>
      <c r="X6" s="724"/>
      <c r="Y6" s="724"/>
      <c r="Z6" s="722"/>
    </row>
    <row r="7" spans="1:31" ht="25.5" hidden="1" customHeight="1" x14ac:dyDescent="0.3">
      <c r="A7" s="159" t="s">
        <v>1453</v>
      </c>
      <c r="B7" s="117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9" t="s">
        <v>1131</v>
      </c>
      <c r="B8" s="117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9" t="s">
        <v>1454</v>
      </c>
      <c r="B9" s="117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9" t="s">
        <v>1455</v>
      </c>
      <c r="B10" s="117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9" t="s">
        <v>1456</v>
      </c>
      <c r="B11" s="117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9" t="s">
        <v>1145</v>
      </c>
      <c r="B12" s="117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9" t="s">
        <v>1146</v>
      </c>
      <c r="B13" s="117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9" t="s">
        <v>1147</v>
      </c>
      <c r="B14" s="117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9" t="s">
        <v>1132</v>
      </c>
      <c r="B15" s="117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9" t="s">
        <v>1181</v>
      </c>
      <c r="B16" s="117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9" t="s">
        <v>1457</v>
      </c>
      <c r="B17" s="117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9" t="s">
        <v>1458</v>
      </c>
      <c r="B18" s="117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9" t="s">
        <v>1133</v>
      </c>
      <c r="B19" s="117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9" t="s">
        <v>1459</v>
      </c>
      <c r="B20" s="117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9" t="s">
        <v>1460</v>
      </c>
      <c r="B21" s="117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9" t="s">
        <v>1150</v>
      </c>
      <c r="B22" s="117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9" t="s">
        <v>1461</v>
      </c>
      <c r="B23" s="117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9" t="s">
        <v>1151</v>
      </c>
      <c r="B24" s="117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9" t="s">
        <v>1152</v>
      </c>
      <c r="B25" s="117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9" t="s">
        <v>1462</v>
      </c>
      <c r="B26" s="117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9" t="s">
        <v>1182</v>
      </c>
      <c r="B27" s="117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9" t="s">
        <v>1154</v>
      </c>
      <c r="B28" s="117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9" t="s">
        <v>1155</v>
      </c>
      <c r="B29" s="117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9" t="s">
        <v>1463</v>
      </c>
      <c r="B30" s="117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9" t="s">
        <v>1157</v>
      </c>
      <c r="B31" s="117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9" t="s">
        <v>1464</v>
      </c>
      <c r="B32" s="117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9" t="s">
        <v>1158</v>
      </c>
      <c r="B33" s="117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9" t="s">
        <v>1465</v>
      </c>
      <c r="B34" s="117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9" t="s">
        <v>1134</v>
      </c>
      <c r="B35" s="117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9" t="s">
        <v>1135</v>
      </c>
      <c r="B36" s="117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9" t="s">
        <v>1159</v>
      </c>
      <c r="B37" s="117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9" t="s">
        <v>1466</v>
      </c>
      <c r="B38" s="117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9" t="s">
        <v>1467</v>
      </c>
      <c r="B39" s="117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9" t="s">
        <v>1160</v>
      </c>
      <c r="B40" s="117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9" t="s">
        <v>1136</v>
      </c>
      <c r="B41" s="117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9" t="s">
        <v>1161</v>
      </c>
      <c r="B42" s="117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9" t="s">
        <v>1162</v>
      </c>
      <c r="B43" s="117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9" t="s">
        <v>1137</v>
      </c>
      <c r="B44" s="117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9" t="s">
        <v>1468</v>
      </c>
      <c r="B45" s="117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9" t="s">
        <v>1164</v>
      </c>
      <c r="B46" s="117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9" t="s">
        <v>1165</v>
      </c>
      <c r="B47" s="117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9" t="s">
        <v>1166</v>
      </c>
      <c r="B48" s="117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9" t="s">
        <v>1167</v>
      </c>
      <c r="B49" s="117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9" t="s">
        <v>1469</v>
      </c>
      <c r="B50" s="117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9" t="s">
        <v>1168</v>
      </c>
      <c r="B51" s="117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9" t="s">
        <v>1470</v>
      </c>
      <c r="B52" s="117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9" t="s">
        <v>1170</v>
      </c>
      <c r="B53" s="117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9" t="s">
        <v>1471</v>
      </c>
      <c r="B54" s="117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9" t="s">
        <v>1138</v>
      </c>
      <c r="B55" s="117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9" t="s">
        <v>1472</v>
      </c>
      <c r="B56" s="117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9" t="s">
        <v>1473</v>
      </c>
      <c r="B57" s="117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9" t="s">
        <v>1139</v>
      </c>
      <c r="B58" s="117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9" t="s">
        <v>1474</v>
      </c>
      <c r="B59" s="117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9" t="s">
        <v>1475</v>
      </c>
      <c r="B60" s="117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9" t="s">
        <v>1173</v>
      </c>
      <c r="B61" s="117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9" t="s">
        <v>1140</v>
      </c>
      <c r="B62" s="117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9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9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9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9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2" customFormat="1" ht="60" hidden="1" customHeight="1" thickBot="1" x14ac:dyDescent="0.35">
      <c r="A67" s="209" t="s">
        <v>775</v>
      </c>
      <c r="B67" s="119" t="s">
        <v>705</v>
      </c>
      <c r="C67" s="120" t="s">
        <v>751</v>
      </c>
      <c r="D67" s="120" t="s">
        <v>752</v>
      </c>
      <c r="E67" s="120" t="s">
        <v>753</v>
      </c>
      <c r="F67" s="120" t="s">
        <v>754</v>
      </c>
      <c r="G67" s="120" t="s">
        <v>755</v>
      </c>
      <c r="H67" s="120" t="s">
        <v>756</v>
      </c>
      <c r="I67" s="120" t="s">
        <v>757</v>
      </c>
      <c r="J67" s="120" t="s">
        <v>758</v>
      </c>
      <c r="K67" s="120" t="s">
        <v>759</v>
      </c>
      <c r="L67" s="120" t="s">
        <v>760</v>
      </c>
      <c r="M67" s="120" t="s">
        <v>761</v>
      </c>
      <c r="N67" s="120" t="s">
        <v>762</v>
      </c>
      <c r="O67" s="120" t="s">
        <v>763</v>
      </c>
      <c r="P67" s="120" t="s">
        <v>764</v>
      </c>
      <c r="Q67" s="120" t="s">
        <v>765</v>
      </c>
      <c r="R67" s="120" t="s">
        <v>766</v>
      </c>
      <c r="S67" s="120" t="s">
        <v>767</v>
      </c>
      <c r="T67" s="120" t="s">
        <v>768</v>
      </c>
      <c r="U67" s="120" t="s">
        <v>769</v>
      </c>
      <c r="V67" s="120" t="s">
        <v>770</v>
      </c>
      <c r="W67" s="120" t="s">
        <v>771</v>
      </c>
      <c r="X67" s="120" t="s">
        <v>772</v>
      </c>
      <c r="Y67" s="120" t="s">
        <v>773</v>
      </c>
      <c r="Z67" s="121" t="s">
        <v>774</v>
      </c>
    </row>
    <row r="68" spans="1:26" s="15" customFormat="1" ht="19.2" hidden="1" customHeight="1" x14ac:dyDescent="0.3">
      <c r="A68" s="159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9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9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9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9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9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9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9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9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9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9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9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2" customFormat="1" ht="75" customHeight="1" thickBot="1" x14ac:dyDescent="0.35">
      <c r="A80" s="210" t="s">
        <v>991</v>
      </c>
      <c r="B80" s="211" t="s">
        <v>705</v>
      </c>
      <c r="C80" s="212" t="s">
        <v>751</v>
      </c>
      <c r="D80" s="212" t="s">
        <v>752</v>
      </c>
      <c r="E80" s="212" t="s">
        <v>753</v>
      </c>
      <c r="F80" s="212" t="s">
        <v>754</v>
      </c>
      <c r="G80" s="212" t="s">
        <v>755</v>
      </c>
      <c r="H80" s="212" t="s">
        <v>756</v>
      </c>
      <c r="I80" s="212" t="s">
        <v>988</v>
      </c>
      <c r="J80" s="212" t="s">
        <v>758</v>
      </c>
      <c r="K80" s="212" t="s">
        <v>759</v>
      </c>
      <c r="L80" s="212" t="s">
        <v>760</v>
      </c>
      <c r="M80" s="212" t="s">
        <v>761</v>
      </c>
      <c r="N80" s="212" t="s">
        <v>762</v>
      </c>
      <c r="O80" s="212" t="s">
        <v>763</v>
      </c>
      <c r="P80" s="212" t="s">
        <v>764</v>
      </c>
      <c r="Q80" s="212" t="s">
        <v>765</v>
      </c>
      <c r="R80" s="212" t="s">
        <v>766</v>
      </c>
      <c r="S80" s="212" t="s">
        <v>767</v>
      </c>
      <c r="T80" s="212" t="s">
        <v>768</v>
      </c>
      <c r="U80" s="212" t="s">
        <v>769</v>
      </c>
      <c r="V80" s="212" t="s">
        <v>989</v>
      </c>
      <c r="W80" s="212" t="s">
        <v>771</v>
      </c>
      <c r="X80" s="212" t="s">
        <v>772</v>
      </c>
      <c r="Y80" s="212" t="s">
        <v>773</v>
      </c>
      <c r="Z80" s="213" t="s">
        <v>774</v>
      </c>
    </row>
    <row r="81" spans="1:26" s="15" customFormat="1" ht="19.2" hidden="1" customHeight="1" x14ac:dyDescent="0.3">
      <c r="A81" s="159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9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9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9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9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9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9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9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9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9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9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9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 x14ac:dyDescent="0.3">
      <c r="A93" s="159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 x14ac:dyDescent="0.3">
      <c r="A94" s="159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 x14ac:dyDescent="0.3">
      <c r="A95" s="159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59" t="s">
        <v>1573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59" t="s">
        <v>1585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9" t="s">
        <v>1596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9" t="s">
        <v>1615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9" t="s">
        <v>1623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9" t="s">
        <v>1627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9" t="s">
        <v>1629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9" t="s">
        <v>1630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9" t="s">
        <v>1640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9" t="s">
        <v>1646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 x14ac:dyDescent="0.3">
      <c r="A106" s="159" t="s">
        <v>1649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 x14ac:dyDescent="0.3">
      <c r="A107" s="159" t="s">
        <v>1663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 x14ac:dyDescent="0.3">
      <c r="A108" s="159" t="s">
        <v>1676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ht="26.1" customHeight="1" x14ac:dyDescent="0.3">
      <c r="A109" s="179" t="s">
        <v>508</v>
      </c>
      <c r="B109" s="70"/>
      <c r="C109" s="41"/>
      <c r="D109" s="41"/>
      <c r="E109" s="41"/>
      <c r="F109" s="41"/>
      <c r="G109" s="41"/>
      <c r="H109" s="41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26.1" customHeight="1" x14ac:dyDescent="0.3">
      <c r="A110" s="179" t="s">
        <v>89</v>
      </c>
      <c r="B110" s="11">
        <v>10</v>
      </c>
      <c r="C110" s="14">
        <v>0</v>
      </c>
      <c r="D110" s="14">
        <v>0</v>
      </c>
      <c r="E110" s="14">
        <v>1</v>
      </c>
      <c r="F110" s="14">
        <v>0</v>
      </c>
      <c r="G110" s="14">
        <v>2</v>
      </c>
      <c r="H110" s="14">
        <v>0</v>
      </c>
      <c r="I110" s="14">
        <v>1</v>
      </c>
      <c r="J110" s="14">
        <v>1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1</v>
      </c>
      <c r="W110" s="14">
        <v>1</v>
      </c>
      <c r="X110" s="14">
        <v>1</v>
      </c>
      <c r="Y110" s="14">
        <v>0</v>
      </c>
      <c r="Z110" s="14">
        <v>2</v>
      </c>
    </row>
    <row r="111" spans="1:26" ht="26.1" customHeight="1" x14ac:dyDescent="0.3">
      <c r="A111" s="179" t="s">
        <v>90</v>
      </c>
      <c r="B111" s="11">
        <v>17</v>
      </c>
      <c r="C111" s="14">
        <v>1</v>
      </c>
      <c r="D111" s="14">
        <v>0</v>
      </c>
      <c r="E111" s="14">
        <v>2</v>
      </c>
      <c r="F111" s="14">
        <v>0</v>
      </c>
      <c r="G111" s="14">
        <v>1</v>
      </c>
      <c r="H111" s="14">
        <v>1</v>
      </c>
      <c r="I111" s="14">
        <v>1</v>
      </c>
      <c r="J111" s="14">
        <v>1</v>
      </c>
      <c r="K111" s="14">
        <v>0</v>
      </c>
      <c r="L111" s="14">
        <v>0</v>
      </c>
      <c r="M111" s="14">
        <v>0</v>
      </c>
      <c r="N111" s="14">
        <v>1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1</v>
      </c>
      <c r="W111" s="14">
        <v>0</v>
      </c>
      <c r="X111" s="14">
        <v>3</v>
      </c>
      <c r="Y111" s="14">
        <v>0</v>
      </c>
      <c r="Z111" s="14">
        <v>5</v>
      </c>
    </row>
    <row r="112" spans="1:26" ht="26.1" customHeight="1" x14ac:dyDescent="0.3">
      <c r="A112" s="179" t="s">
        <v>91</v>
      </c>
      <c r="B112" s="11">
        <v>11</v>
      </c>
      <c r="C112" s="14">
        <v>0</v>
      </c>
      <c r="D112" s="14">
        <v>0</v>
      </c>
      <c r="E112" s="14">
        <v>1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1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14">
        <v>4</v>
      </c>
      <c r="Z112" s="14">
        <v>2</v>
      </c>
    </row>
    <row r="113" spans="1:26" ht="26.1" customHeight="1" x14ac:dyDescent="0.3">
      <c r="A113" s="179" t="s">
        <v>92</v>
      </c>
      <c r="B113" s="11">
        <v>1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1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</row>
    <row r="114" spans="1:26" ht="26.1" customHeight="1" x14ac:dyDescent="0.3">
      <c r="A114" s="179" t="s">
        <v>93</v>
      </c>
      <c r="B114" s="11">
        <v>10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1</v>
      </c>
      <c r="Z114" s="14">
        <v>8</v>
      </c>
    </row>
    <row r="115" spans="1:26" ht="26.1" customHeight="1" x14ac:dyDescent="0.3">
      <c r="A115" s="179" t="s">
        <v>94</v>
      </c>
      <c r="B115" s="11">
        <v>8</v>
      </c>
      <c r="C115" s="14">
        <v>0</v>
      </c>
      <c r="D115" s="14">
        <v>1</v>
      </c>
      <c r="E115" s="14">
        <v>0</v>
      </c>
      <c r="F115" s="14">
        <v>0</v>
      </c>
      <c r="G115" s="14">
        <v>1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1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2</v>
      </c>
      <c r="Y115" s="14">
        <v>0</v>
      </c>
      <c r="Z115" s="14">
        <v>3</v>
      </c>
    </row>
    <row r="116" spans="1:26" ht="26.1" customHeight="1" x14ac:dyDescent="0.3">
      <c r="A116" s="179" t="s">
        <v>95</v>
      </c>
      <c r="B116" s="11">
        <v>13</v>
      </c>
      <c r="C116" s="14">
        <v>0</v>
      </c>
      <c r="D116" s="14">
        <v>0</v>
      </c>
      <c r="E116" s="14">
        <v>0</v>
      </c>
      <c r="F116" s="14">
        <v>0</v>
      </c>
      <c r="G116" s="14">
        <v>4</v>
      </c>
      <c r="H116" s="14">
        <v>0</v>
      </c>
      <c r="I116" s="14">
        <v>0</v>
      </c>
      <c r="J116" s="14">
        <v>0</v>
      </c>
      <c r="K116" s="14">
        <v>0</v>
      </c>
      <c r="L116" s="14">
        <v>1</v>
      </c>
      <c r="M116" s="14">
        <v>0</v>
      </c>
      <c r="N116" s="14">
        <v>1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3</v>
      </c>
      <c r="Y116" s="14">
        <v>1</v>
      </c>
      <c r="Z116" s="14">
        <v>3</v>
      </c>
    </row>
    <row r="117" spans="1:26" ht="26.1" customHeight="1" x14ac:dyDescent="0.3">
      <c r="A117" s="179" t="s">
        <v>96</v>
      </c>
      <c r="B117" s="11">
        <v>8</v>
      </c>
      <c r="C117" s="14">
        <v>0</v>
      </c>
      <c r="D117" s="14">
        <v>0</v>
      </c>
      <c r="E117" s="14">
        <v>0</v>
      </c>
      <c r="F117" s="14">
        <v>0</v>
      </c>
      <c r="G117" s="14">
        <v>2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2</v>
      </c>
      <c r="R117" s="14">
        <v>0</v>
      </c>
      <c r="S117" s="14">
        <v>0</v>
      </c>
      <c r="T117" s="14">
        <v>0</v>
      </c>
      <c r="U117" s="14">
        <v>0</v>
      </c>
      <c r="V117" s="14">
        <v>2</v>
      </c>
      <c r="W117" s="14">
        <v>0</v>
      </c>
      <c r="X117" s="14">
        <v>1</v>
      </c>
      <c r="Y117" s="14">
        <v>0</v>
      </c>
      <c r="Z117" s="14">
        <v>1</v>
      </c>
    </row>
    <row r="118" spans="1:26" ht="26.1" customHeight="1" x14ac:dyDescent="0.3">
      <c r="A118" s="179" t="s">
        <v>97</v>
      </c>
      <c r="B118" s="11">
        <v>3</v>
      </c>
      <c r="C118" s="14">
        <v>0</v>
      </c>
      <c r="D118" s="14">
        <v>0</v>
      </c>
      <c r="E118" s="14">
        <v>1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1</v>
      </c>
    </row>
    <row r="119" spans="1:26" ht="26.1" customHeight="1" x14ac:dyDescent="0.3">
      <c r="A119" s="179" t="s">
        <v>98</v>
      </c>
      <c r="B119" s="11">
        <v>5</v>
      </c>
      <c r="C119" s="14">
        <v>0</v>
      </c>
      <c r="D119" s="14">
        <v>0</v>
      </c>
      <c r="E119" s="14">
        <v>0</v>
      </c>
      <c r="F119" s="14">
        <v>0</v>
      </c>
      <c r="G119" s="14">
        <v>1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1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2</v>
      </c>
      <c r="Y119" s="14">
        <v>0</v>
      </c>
      <c r="Z119" s="14">
        <v>0</v>
      </c>
    </row>
    <row r="120" spans="1:26" ht="26.1" customHeight="1" x14ac:dyDescent="0.3">
      <c r="A120" s="179" t="s">
        <v>99</v>
      </c>
      <c r="B120" s="11">
        <v>7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1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1</v>
      </c>
      <c r="Y120" s="14">
        <v>0</v>
      </c>
      <c r="Z120" s="14">
        <v>5</v>
      </c>
    </row>
    <row r="121" spans="1:26" ht="26.1" customHeight="1" x14ac:dyDescent="0.3">
      <c r="A121" s="179" t="s">
        <v>100</v>
      </c>
      <c r="B121" s="11">
        <v>8</v>
      </c>
      <c r="C121" s="14">
        <v>1</v>
      </c>
      <c r="D121" s="14">
        <v>0</v>
      </c>
      <c r="E121" s="14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1</v>
      </c>
      <c r="W121" s="14">
        <v>0</v>
      </c>
      <c r="X121" s="14">
        <v>0</v>
      </c>
      <c r="Y121" s="14">
        <v>2</v>
      </c>
      <c r="Z121" s="14">
        <v>3</v>
      </c>
    </row>
    <row r="122" spans="1:26" ht="26.1" customHeight="1" thickBot="1" x14ac:dyDescent="0.35">
      <c r="A122" s="180" t="s">
        <v>101</v>
      </c>
      <c r="B122" s="27">
        <v>1</v>
      </c>
      <c r="C122" s="28">
        <v>0</v>
      </c>
      <c r="D122" s="28">
        <v>0</v>
      </c>
      <c r="E122" s="28">
        <v>0</v>
      </c>
      <c r="F122" s="28">
        <v>0</v>
      </c>
      <c r="G122" s="28">
        <v>1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</row>
    <row r="123" spans="1:26" ht="24.75" customHeight="1" x14ac:dyDescent="0.3">
      <c r="A123" s="170" t="s">
        <v>149</v>
      </c>
      <c r="B123" s="15"/>
      <c r="C123" s="15"/>
      <c r="D123" s="15"/>
      <c r="E123" s="15"/>
      <c r="F123" s="15"/>
      <c r="G123" s="15"/>
      <c r="H123" s="123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24.75" customHeight="1" x14ac:dyDescent="0.3">
      <c r="A124" s="171"/>
    </row>
    <row r="125" spans="1:26" s="46" customFormat="1" x14ac:dyDescent="0.3">
      <c r="A125" s="153"/>
      <c r="B125" s="365">
        <f>SUM(B110:B122)-B108</f>
        <v>0</v>
      </c>
      <c r="C125" s="365">
        <f t="shared" ref="C125:Z125" si="0">SUM(C110:C122)-C108</f>
        <v>0</v>
      </c>
      <c r="D125" s="365">
        <f t="shared" si="0"/>
        <v>0</v>
      </c>
      <c r="E125" s="365">
        <f t="shared" si="0"/>
        <v>0</v>
      </c>
      <c r="F125" s="365">
        <f t="shared" si="0"/>
        <v>0</v>
      </c>
      <c r="G125" s="365">
        <f t="shared" si="0"/>
        <v>0</v>
      </c>
      <c r="H125" s="365">
        <f t="shared" si="0"/>
        <v>0</v>
      </c>
      <c r="I125" s="365">
        <f t="shared" si="0"/>
        <v>0</v>
      </c>
      <c r="J125" s="365">
        <f t="shared" si="0"/>
        <v>0</v>
      </c>
      <c r="K125" s="365">
        <f t="shared" si="0"/>
        <v>0</v>
      </c>
      <c r="L125" s="365">
        <f t="shared" si="0"/>
        <v>0</v>
      </c>
      <c r="M125" s="365">
        <f t="shared" si="0"/>
        <v>0</v>
      </c>
      <c r="N125" s="365">
        <f t="shared" si="0"/>
        <v>0</v>
      </c>
      <c r="O125" s="365">
        <f t="shared" si="0"/>
        <v>0</v>
      </c>
      <c r="P125" s="365">
        <f t="shared" si="0"/>
        <v>0</v>
      </c>
      <c r="Q125" s="365">
        <f t="shared" si="0"/>
        <v>0</v>
      </c>
      <c r="R125" s="365">
        <f t="shared" si="0"/>
        <v>0</v>
      </c>
      <c r="S125" s="365">
        <f t="shared" si="0"/>
        <v>0</v>
      </c>
      <c r="T125" s="365">
        <f t="shared" si="0"/>
        <v>0</v>
      </c>
      <c r="U125" s="365">
        <f t="shared" si="0"/>
        <v>0</v>
      </c>
      <c r="V125" s="365">
        <f t="shared" si="0"/>
        <v>0</v>
      </c>
      <c r="W125" s="365">
        <f t="shared" si="0"/>
        <v>0</v>
      </c>
      <c r="X125" s="365">
        <f t="shared" si="0"/>
        <v>0</v>
      </c>
      <c r="Y125" s="365">
        <f t="shared" si="0"/>
        <v>0</v>
      </c>
      <c r="Z125" s="365">
        <f t="shared" si="0"/>
        <v>0</v>
      </c>
    </row>
    <row r="126" spans="1:26" s="101" customFormat="1" ht="15.75" customHeight="1" x14ac:dyDescent="0.3">
      <c r="A126" s="153" t="s">
        <v>1609</v>
      </c>
      <c r="B126" s="15">
        <f>B107-B106</f>
        <v>18</v>
      </c>
      <c r="C126" s="15">
        <f t="shared" ref="C126:Z126" si="1">C107-C106</f>
        <v>2</v>
      </c>
      <c r="D126" s="15">
        <f t="shared" si="1"/>
        <v>-1</v>
      </c>
      <c r="E126" s="15">
        <f t="shared" si="1"/>
        <v>0</v>
      </c>
      <c r="F126" s="15">
        <f t="shared" si="1"/>
        <v>0</v>
      </c>
      <c r="G126" s="15">
        <f t="shared" si="1"/>
        <v>0</v>
      </c>
      <c r="H126" s="15">
        <f t="shared" si="1"/>
        <v>-1</v>
      </c>
      <c r="I126" s="15">
        <f t="shared" si="1"/>
        <v>-1</v>
      </c>
      <c r="J126" s="15">
        <f t="shared" si="1"/>
        <v>1</v>
      </c>
      <c r="K126" s="15">
        <f t="shared" si="1"/>
        <v>0</v>
      </c>
      <c r="L126" s="15">
        <f t="shared" si="1"/>
        <v>2</v>
      </c>
      <c r="M126" s="15">
        <f t="shared" si="1"/>
        <v>0</v>
      </c>
      <c r="N126" s="15">
        <f t="shared" si="1"/>
        <v>-3</v>
      </c>
      <c r="O126" s="15">
        <f t="shared" si="1"/>
        <v>0</v>
      </c>
      <c r="P126" s="15">
        <f t="shared" si="1"/>
        <v>0</v>
      </c>
      <c r="Q126" s="15">
        <f t="shared" si="1"/>
        <v>-2</v>
      </c>
      <c r="R126" s="15">
        <f t="shared" si="1"/>
        <v>-2</v>
      </c>
      <c r="S126" s="15">
        <f t="shared" si="1"/>
        <v>0</v>
      </c>
      <c r="T126" s="15">
        <f t="shared" si="1"/>
        <v>0</v>
      </c>
      <c r="U126" s="15">
        <f t="shared" si="1"/>
        <v>0</v>
      </c>
      <c r="V126" s="15">
        <f t="shared" si="1"/>
        <v>-1</v>
      </c>
      <c r="W126" s="15">
        <f t="shared" si="1"/>
        <v>0</v>
      </c>
      <c r="X126" s="15">
        <f t="shared" si="1"/>
        <v>-6</v>
      </c>
      <c r="Y126" s="15">
        <f t="shared" si="1"/>
        <v>30</v>
      </c>
      <c r="Z126" s="15">
        <f t="shared" si="1"/>
        <v>0</v>
      </c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5"/>
  <sheetViews>
    <sheetView zoomScale="115" zoomScaleNormal="115" zoomScaleSheetLayoutView="75" workbookViewId="0">
      <pane xSplit="1" ySplit="81" topLeftCell="B101" activePane="bottomRight" state="frozen"/>
      <selection pane="topRight" activeCell="B1" sqref="B1"/>
      <selection pane="bottomLeft" activeCell="A82" sqref="A82"/>
      <selection pane="bottomRight" activeCell="B125" sqref="B125"/>
    </sheetView>
  </sheetViews>
  <sheetFormatPr defaultColWidth="9" defaultRowHeight="16.2" x14ac:dyDescent="0.3"/>
  <cols>
    <col min="1" max="1" width="17.44140625" style="153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3" customFormat="1" ht="22.2" x14ac:dyDescent="0.3">
      <c r="A1" s="732" t="s">
        <v>701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  <c r="T1" s="732"/>
      <c r="U1" s="152"/>
      <c r="V1" s="152"/>
      <c r="W1" s="152"/>
      <c r="X1" s="152"/>
      <c r="Y1" s="152"/>
      <c r="Z1" s="152"/>
    </row>
    <row r="2" spans="1:26" s="217" customFormat="1" ht="23.25" customHeight="1" thickBot="1" x14ac:dyDescent="0.35">
      <c r="A2" s="214"/>
      <c r="B2" s="215"/>
      <c r="C2" s="215"/>
      <c r="D2" s="215"/>
      <c r="E2" s="215"/>
      <c r="F2" s="215"/>
      <c r="G2" s="215"/>
      <c r="H2" s="215"/>
      <c r="I2" s="216"/>
      <c r="J2" s="215"/>
      <c r="K2" s="215"/>
      <c r="L2" s="215"/>
      <c r="M2" s="215"/>
      <c r="N2" s="214"/>
      <c r="P2" s="215"/>
      <c r="Q2" s="215"/>
      <c r="R2" s="215"/>
      <c r="S2" s="215"/>
      <c r="T2" s="218"/>
      <c r="W2" s="200" t="s">
        <v>524</v>
      </c>
    </row>
    <row r="3" spans="1:26" s="219" customFormat="1" ht="19.5" hidden="1" customHeight="1" x14ac:dyDescent="0.3">
      <c r="A3" s="733" t="s">
        <v>794</v>
      </c>
      <c r="B3" s="736" t="s">
        <v>401</v>
      </c>
      <c r="C3" s="739" t="s">
        <v>525</v>
      </c>
      <c r="D3" s="740" t="s">
        <v>190</v>
      </c>
      <c r="E3" s="740" t="s">
        <v>526</v>
      </c>
      <c r="F3" s="739" t="s">
        <v>527</v>
      </c>
      <c r="G3" s="739" t="s">
        <v>528</v>
      </c>
      <c r="H3" s="740" t="s">
        <v>529</v>
      </c>
      <c r="I3" s="739" t="s">
        <v>530</v>
      </c>
      <c r="J3" s="739" t="s">
        <v>531</v>
      </c>
      <c r="K3" s="740" t="s">
        <v>532</v>
      </c>
      <c r="L3" s="740" t="s">
        <v>533</v>
      </c>
      <c r="M3" s="739" t="s">
        <v>534</v>
      </c>
      <c r="N3" s="740" t="s">
        <v>535</v>
      </c>
      <c r="O3" s="729" t="s">
        <v>536</v>
      </c>
      <c r="P3" s="739" t="s">
        <v>537</v>
      </c>
      <c r="Q3" s="739" t="s">
        <v>538</v>
      </c>
      <c r="R3" s="739" t="s">
        <v>539</v>
      </c>
      <c r="S3" s="739" t="s">
        <v>540</v>
      </c>
      <c r="T3" s="739" t="s">
        <v>541</v>
      </c>
      <c r="U3" s="739" t="s">
        <v>793</v>
      </c>
      <c r="V3" s="739" t="s">
        <v>542</v>
      </c>
      <c r="W3" s="743" t="s">
        <v>543</v>
      </c>
    </row>
    <row r="4" spans="1:26" s="220" customFormat="1" ht="21.75" hidden="1" customHeight="1" x14ac:dyDescent="0.3">
      <c r="A4" s="734"/>
      <c r="B4" s="737"/>
      <c r="C4" s="569"/>
      <c r="D4" s="741"/>
      <c r="E4" s="741"/>
      <c r="F4" s="569"/>
      <c r="G4" s="569"/>
      <c r="H4" s="741"/>
      <c r="I4" s="569"/>
      <c r="J4" s="569"/>
      <c r="K4" s="741"/>
      <c r="L4" s="741"/>
      <c r="M4" s="569"/>
      <c r="N4" s="741"/>
      <c r="O4" s="730"/>
      <c r="P4" s="569"/>
      <c r="Q4" s="569"/>
      <c r="R4" s="569"/>
      <c r="S4" s="569"/>
      <c r="T4" s="569"/>
      <c r="U4" s="569"/>
      <c r="V4" s="569"/>
      <c r="W4" s="744"/>
    </row>
    <row r="5" spans="1:26" s="220" customFormat="1" ht="21.75" hidden="1" customHeight="1" x14ac:dyDescent="0.3">
      <c r="A5" s="734"/>
      <c r="B5" s="737"/>
      <c r="C5" s="569"/>
      <c r="D5" s="741"/>
      <c r="E5" s="741"/>
      <c r="F5" s="569"/>
      <c r="G5" s="569"/>
      <c r="H5" s="741"/>
      <c r="I5" s="569"/>
      <c r="J5" s="569"/>
      <c r="K5" s="741"/>
      <c r="L5" s="741"/>
      <c r="M5" s="569"/>
      <c r="N5" s="741"/>
      <c r="O5" s="730"/>
      <c r="P5" s="569"/>
      <c r="Q5" s="569"/>
      <c r="R5" s="569"/>
      <c r="S5" s="569"/>
      <c r="T5" s="569"/>
      <c r="U5" s="569"/>
      <c r="V5" s="569"/>
      <c r="W5" s="744"/>
    </row>
    <row r="6" spans="1:26" s="219" customFormat="1" ht="19.5" hidden="1" customHeight="1" thickBot="1" x14ac:dyDescent="0.35">
      <c r="A6" s="735"/>
      <c r="B6" s="738"/>
      <c r="C6" s="570"/>
      <c r="D6" s="742"/>
      <c r="E6" s="742"/>
      <c r="F6" s="570"/>
      <c r="G6" s="570"/>
      <c r="H6" s="742"/>
      <c r="I6" s="570"/>
      <c r="J6" s="570"/>
      <c r="K6" s="742"/>
      <c r="L6" s="742"/>
      <c r="M6" s="570"/>
      <c r="N6" s="742"/>
      <c r="O6" s="731"/>
      <c r="P6" s="570"/>
      <c r="Q6" s="570"/>
      <c r="R6" s="570"/>
      <c r="S6" s="570"/>
      <c r="T6" s="570"/>
      <c r="U6" s="570"/>
      <c r="V6" s="570"/>
      <c r="W6" s="745"/>
    </row>
    <row r="7" spans="1:26" s="217" customFormat="1" ht="19.5" hidden="1" customHeight="1" x14ac:dyDescent="0.3">
      <c r="A7" s="221" t="s">
        <v>1115</v>
      </c>
      <c r="B7" s="222">
        <v>34</v>
      </c>
      <c r="C7" s="223">
        <v>5</v>
      </c>
      <c r="D7" s="223" t="s">
        <v>11</v>
      </c>
      <c r="E7" s="223">
        <v>1</v>
      </c>
      <c r="F7" s="223">
        <v>1</v>
      </c>
      <c r="G7" s="223" t="s">
        <v>11</v>
      </c>
      <c r="H7" s="223" t="s">
        <v>11</v>
      </c>
      <c r="I7" s="223">
        <v>16</v>
      </c>
      <c r="J7" s="223" t="s">
        <v>11</v>
      </c>
      <c r="K7" s="223" t="s">
        <v>11</v>
      </c>
      <c r="L7" s="223" t="s">
        <v>11</v>
      </c>
      <c r="M7" s="223" t="s">
        <v>11</v>
      </c>
      <c r="N7" s="223" t="s">
        <v>11</v>
      </c>
      <c r="O7" s="223" t="s">
        <v>11</v>
      </c>
      <c r="P7" s="224" t="s">
        <v>11</v>
      </c>
      <c r="Q7" s="223" t="s">
        <v>11</v>
      </c>
      <c r="R7" s="223">
        <v>1</v>
      </c>
      <c r="S7" s="223" t="s">
        <v>11</v>
      </c>
      <c r="T7" s="223" t="s">
        <v>11</v>
      </c>
      <c r="V7" s="223" t="s">
        <v>11</v>
      </c>
      <c r="W7" s="223">
        <v>10</v>
      </c>
    </row>
    <row r="8" spans="1:26" s="217" customFormat="1" ht="19.5" hidden="1" customHeight="1" x14ac:dyDescent="0.3">
      <c r="A8" s="221" t="s">
        <v>1491</v>
      </c>
      <c r="B8" s="222">
        <v>40</v>
      </c>
      <c r="C8" s="223">
        <v>3</v>
      </c>
      <c r="D8" s="223" t="s">
        <v>11</v>
      </c>
      <c r="E8" s="223">
        <v>1</v>
      </c>
      <c r="F8" s="223">
        <v>2</v>
      </c>
      <c r="G8" s="223" t="s">
        <v>11</v>
      </c>
      <c r="H8" s="223" t="s">
        <v>11</v>
      </c>
      <c r="I8" s="223">
        <v>18</v>
      </c>
      <c r="J8" s="223">
        <v>1</v>
      </c>
      <c r="K8" s="223" t="s">
        <v>11</v>
      </c>
      <c r="L8" s="223" t="s">
        <v>11</v>
      </c>
      <c r="M8" s="223" t="s">
        <v>11</v>
      </c>
      <c r="N8" s="223" t="s">
        <v>11</v>
      </c>
      <c r="O8" s="223">
        <v>1</v>
      </c>
      <c r="P8" s="223" t="s">
        <v>11</v>
      </c>
      <c r="Q8" s="223">
        <v>2</v>
      </c>
      <c r="R8" s="223">
        <v>1</v>
      </c>
      <c r="S8" s="223" t="s">
        <v>11</v>
      </c>
      <c r="T8" s="223" t="s">
        <v>11</v>
      </c>
      <c r="V8" s="223" t="s">
        <v>11</v>
      </c>
      <c r="W8" s="223">
        <v>11</v>
      </c>
    </row>
    <row r="9" spans="1:26" s="217" customFormat="1" ht="19.5" hidden="1" customHeight="1" x14ac:dyDescent="0.3">
      <c r="A9" s="221" t="s">
        <v>1492</v>
      </c>
      <c r="B9" s="222">
        <v>34</v>
      </c>
      <c r="C9" s="223">
        <v>7</v>
      </c>
      <c r="D9" s="223" t="s">
        <v>11</v>
      </c>
      <c r="E9" s="223" t="s">
        <v>11</v>
      </c>
      <c r="F9" s="223">
        <v>3</v>
      </c>
      <c r="G9" s="223" t="s">
        <v>11</v>
      </c>
      <c r="H9" s="223" t="s">
        <v>11</v>
      </c>
      <c r="I9" s="223">
        <v>16</v>
      </c>
      <c r="J9" s="223">
        <v>1</v>
      </c>
      <c r="K9" s="223">
        <v>1</v>
      </c>
      <c r="L9" s="223" t="s">
        <v>11</v>
      </c>
      <c r="M9" s="223">
        <v>1</v>
      </c>
      <c r="N9" s="223" t="s">
        <v>11</v>
      </c>
      <c r="O9" s="223" t="s">
        <v>11</v>
      </c>
      <c r="P9" s="223" t="s">
        <v>11</v>
      </c>
      <c r="Q9" s="223" t="s">
        <v>11</v>
      </c>
      <c r="R9" s="223" t="s">
        <v>11</v>
      </c>
      <c r="S9" s="223" t="s">
        <v>11</v>
      </c>
      <c r="T9" s="223" t="s">
        <v>11</v>
      </c>
      <c r="V9" s="223" t="s">
        <v>11</v>
      </c>
      <c r="W9" s="223">
        <v>5</v>
      </c>
    </row>
    <row r="10" spans="1:26" s="217" customFormat="1" ht="19.5" hidden="1" customHeight="1" x14ac:dyDescent="0.3">
      <c r="A10" s="221" t="s">
        <v>1116</v>
      </c>
      <c r="B10" s="222">
        <v>29</v>
      </c>
      <c r="C10" s="223">
        <v>3</v>
      </c>
      <c r="D10" s="223" t="s">
        <v>11</v>
      </c>
      <c r="E10" s="223" t="s">
        <v>11</v>
      </c>
      <c r="F10" s="223" t="s">
        <v>11</v>
      </c>
      <c r="G10" s="223" t="s">
        <v>11</v>
      </c>
      <c r="H10" s="223">
        <v>1</v>
      </c>
      <c r="I10" s="223">
        <v>13</v>
      </c>
      <c r="J10" s="223">
        <v>1</v>
      </c>
      <c r="K10" s="223" t="s">
        <v>11</v>
      </c>
      <c r="L10" s="223" t="s">
        <v>11</v>
      </c>
      <c r="M10" s="223">
        <v>1</v>
      </c>
      <c r="N10" s="223" t="s">
        <v>11</v>
      </c>
      <c r="O10" s="223">
        <v>1</v>
      </c>
      <c r="P10" s="223" t="s">
        <v>11</v>
      </c>
      <c r="Q10" s="223" t="s">
        <v>11</v>
      </c>
      <c r="R10" s="223" t="s">
        <v>11</v>
      </c>
      <c r="S10" s="223" t="s">
        <v>11</v>
      </c>
      <c r="T10" s="223">
        <v>2</v>
      </c>
      <c r="V10" s="223" t="s">
        <v>11</v>
      </c>
      <c r="W10" s="223">
        <v>7</v>
      </c>
    </row>
    <row r="11" spans="1:26" s="217" customFormat="1" ht="19.5" hidden="1" customHeight="1" x14ac:dyDescent="0.3">
      <c r="A11" s="221" t="s">
        <v>1117</v>
      </c>
      <c r="B11" s="222">
        <v>34</v>
      </c>
      <c r="C11" s="223">
        <v>3</v>
      </c>
      <c r="D11" s="223" t="s">
        <v>11</v>
      </c>
      <c r="E11" s="223" t="s">
        <v>11</v>
      </c>
      <c r="F11" s="223" t="s">
        <v>11</v>
      </c>
      <c r="G11" s="223" t="s">
        <v>11</v>
      </c>
      <c r="H11" s="223">
        <v>1</v>
      </c>
      <c r="I11" s="223">
        <v>17</v>
      </c>
      <c r="J11" s="223">
        <v>1</v>
      </c>
      <c r="K11" s="223" t="s">
        <v>11</v>
      </c>
      <c r="L11" s="223" t="s">
        <v>11</v>
      </c>
      <c r="M11" s="223">
        <v>1</v>
      </c>
      <c r="N11" s="223" t="s">
        <v>11</v>
      </c>
      <c r="O11" s="223" t="s">
        <v>11</v>
      </c>
      <c r="P11" s="223" t="s">
        <v>11</v>
      </c>
      <c r="Q11" s="223" t="s">
        <v>11</v>
      </c>
      <c r="R11" s="223" t="s">
        <v>11</v>
      </c>
      <c r="S11" s="223" t="s">
        <v>11</v>
      </c>
      <c r="T11" s="223">
        <v>1</v>
      </c>
      <c r="V11" s="223" t="s">
        <v>11</v>
      </c>
      <c r="W11" s="223">
        <v>10</v>
      </c>
    </row>
    <row r="12" spans="1:26" s="217" customFormat="1" ht="19.5" hidden="1" customHeight="1" x14ac:dyDescent="0.3">
      <c r="A12" s="221" t="s">
        <v>1118</v>
      </c>
      <c r="B12" s="222">
        <v>23</v>
      </c>
      <c r="C12" s="223">
        <v>2</v>
      </c>
      <c r="D12" s="223" t="s">
        <v>11</v>
      </c>
      <c r="E12" s="223" t="s">
        <v>11</v>
      </c>
      <c r="F12" s="223" t="s">
        <v>11</v>
      </c>
      <c r="G12" s="223">
        <v>1</v>
      </c>
      <c r="H12" s="223" t="s">
        <v>11</v>
      </c>
      <c r="I12" s="223">
        <v>9</v>
      </c>
      <c r="J12" s="223">
        <v>1</v>
      </c>
      <c r="K12" s="223" t="s">
        <v>11</v>
      </c>
      <c r="L12" s="223" t="s">
        <v>11</v>
      </c>
      <c r="M12" s="223" t="s">
        <v>11</v>
      </c>
      <c r="N12" s="223" t="s">
        <v>11</v>
      </c>
      <c r="O12" s="223" t="s">
        <v>11</v>
      </c>
      <c r="P12" s="223" t="s">
        <v>11</v>
      </c>
      <c r="Q12" s="223" t="s">
        <v>11</v>
      </c>
      <c r="R12" s="223">
        <v>1</v>
      </c>
      <c r="S12" s="223" t="s">
        <v>11</v>
      </c>
      <c r="T12" s="223" t="s">
        <v>11</v>
      </c>
      <c r="V12" s="223" t="s">
        <v>11</v>
      </c>
      <c r="W12" s="223">
        <v>9</v>
      </c>
    </row>
    <row r="13" spans="1:26" s="217" customFormat="1" ht="19.5" hidden="1" customHeight="1" x14ac:dyDescent="0.3">
      <c r="A13" s="221" t="s">
        <v>1493</v>
      </c>
      <c r="B13" s="222">
        <v>26</v>
      </c>
      <c r="C13" s="223">
        <v>3</v>
      </c>
      <c r="D13" s="223" t="s">
        <v>11</v>
      </c>
      <c r="E13" s="223" t="s">
        <v>11</v>
      </c>
      <c r="F13" s="223" t="s">
        <v>11</v>
      </c>
      <c r="G13" s="223" t="s">
        <v>11</v>
      </c>
      <c r="H13" s="223">
        <v>3</v>
      </c>
      <c r="I13" s="223">
        <v>8</v>
      </c>
      <c r="J13" s="223">
        <v>1</v>
      </c>
      <c r="K13" s="223" t="s">
        <v>11</v>
      </c>
      <c r="L13" s="223" t="s">
        <v>11</v>
      </c>
      <c r="M13" s="223" t="s">
        <v>11</v>
      </c>
      <c r="N13" s="223" t="s">
        <v>11</v>
      </c>
      <c r="O13" s="223" t="s">
        <v>11</v>
      </c>
      <c r="P13" s="223">
        <v>1</v>
      </c>
      <c r="Q13" s="223" t="s">
        <v>11</v>
      </c>
      <c r="R13" s="223" t="s">
        <v>11</v>
      </c>
      <c r="S13" s="223" t="s">
        <v>11</v>
      </c>
      <c r="T13" s="223">
        <v>3</v>
      </c>
      <c r="V13" s="223" t="s">
        <v>11</v>
      </c>
      <c r="W13" s="223">
        <v>7</v>
      </c>
    </row>
    <row r="14" spans="1:26" s="217" customFormat="1" ht="19.5" hidden="1" customHeight="1" x14ac:dyDescent="0.3">
      <c r="A14" s="221" t="s">
        <v>1494</v>
      </c>
      <c r="B14" s="222">
        <v>25</v>
      </c>
      <c r="C14" s="223">
        <v>3</v>
      </c>
      <c r="D14" s="223" t="s">
        <v>11</v>
      </c>
      <c r="E14" s="223" t="s">
        <v>11</v>
      </c>
      <c r="F14" s="223">
        <v>1</v>
      </c>
      <c r="G14" s="223" t="s">
        <v>11</v>
      </c>
      <c r="H14" s="223">
        <v>4</v>
      </c>
      <c r="I14" s="223">
        <v>7</v>
      </c>
      <c r="J14" s="223">
        <v>1</v>
      </c>
      <c r="K14" s="223" t="s">
        <v>11</v>
      </c>
      <c r="L14" s="223" t="s">
        <v>11</v>
      </c>
      <c r="M14" s="223">
        <v>1</v>
      </c>
      <c r="N14" s="223" t="s">
        <v>11</v>
      </c>
      <c r="O14" s="223" t="s">
        <v>11</v>
      </c>
      <c r="P14" s="223">
        <v>1</v>
      </c>
      <c r="Q14" s="223" t="s">
        <v>11</v>
      </c>
      <c r="R14" s="223">
        <v>1</v>
      </c>
      <c r="S14" s="223" t="s">
        <v>11</v>
      </c>
      <c r="T14" s="223">
        <v>1</v>
      </c>
      <c r="V14" s="223" t="s">
        <v>11</v>
      </c>
      <c r="W14" s="223">
        <v>5</v>
      </c>
    </row>
    <row r="15" spans="1:26" s="217" customFormat="1" ht="19.5" hidden="1" customHeight="1" x14ac:dyDescent="0.3">
      <c r="A15" s="221" t="s">
        <v>1495</v>
      </c>
      <c r="B15" s="222">
        <v>26</v>
      </c>
      <c r="C15" s="223">
        <v>7</v>
      </c>
      <c r="D15" s="223" t="s">
        <v>11</v>
      </c>
      <c r="E15" s="223" t="s">
        <v>11</v>
      </c>
      <c r="F15" s="223">
        <v>1</v>
      </c>
      <c r="G15" s="223">
        <v>1</v>
      </c>
      <c r="H15" s="223">
        <v>2</v>
      </c>
      <c r="I15" s="223">
        <v>8</v>
      </c>
      <c r="J15" s="223" t="s">
        <v>11</v>
      </c>
      <c r="K15" s="223" t="s">
        <v>11</v>
      </c>
      <c r="L15" s="223" t="s">
        <v>11</v>
      </c>
      <c r="M15" s="223">
        <v>1</v>
      </c>
      <c r="N15" s="223" t="s">
        <v>11</v>
      </c>
      <c r="O15" s="223" t="s">
        <v>11</v>
      </c>
      <c r="P15" s="223" t="s">
        <v>11</v>
      </c>
      <c r="Q15" s="223" t="s">
        <v>11</v>
      </c>
      <c r="R15" s="223" t="s">
        <v>11</v>
      </c>
      <c r="S15" s="223" t="s">
        <v>11</v>
      </c>
      <c r="T15" s="223">
        <v>2</v>
      </c>
      <c r="V15" s="223" t="s">
        <v>11</v>
      </c>
      <c r="W15" s="223">
        <v>4</v>
      </c>
    </row>
    <row r="16" spans="1:26" s="217" customFormat="1" ht="19.5" hidden="1" customHeight="1" x14ac:dyDescent="0.3">
      <c r="A16" s="221" t="s">
        <v>1496</v>
      </c>
      <c r="B16" s="222">
        <v>29</v>
      </c>
      <c r="C16" s="223">
        <v>3</v>
      </c>
      <c r="D16" s="223" t="s">
        <v>11</v>
      </c>
      <c r="E16" s="223" t="s">
        <v>11</v>
      </c>
      <c r="F16" s="223" t="s">
        <v>11</v>
      </c>
      <c r="G16" s="223" t="s">
        <v>11</v>
      </c>
      <c r="H16" s="223">
        <v>1</v>
      </c>
      <c r="I16" s="223">
        <v>13</v>
      </c>
      <c r="J16" s="223" t="s">
        <v>11</v>
      </c>
      <c r="K16" s="223" t="s">
        <v>11</v>
      </c>
      <c r="L16" s="223" t="s">
        <v>11</v>
      </c>
      <c r="M16" s="223" t="s">
        <v>11</v>
      </c>
      <c r="N16" s="223">
        <v>1</v>
      </c>
      <c r="O16" s="223">
        <v>1</v>
      </c>
      <c r="P16" s="223" t="s">
        <v>11</v>
      </c>
      <c r="Q16" s="223" t="s">
        <v>11</v>
      </c>
      <c r="R16" s="223">
        <v>1</v>
      </c>
      <c r="S16" s="223" t="s">
        <v>11</v>
      </c>
      <c r="T16" s="223">
        <v>3</v>
      </c>
      <c r="V16" s="223">
        <v>1</v>
      </c>
      <c r="W16" s="223">
        <v>5</v>
      </c>
    </row>
    <row r="17" spans="1:23" s="217" customFormat="1" ht="19.5" hidden="1" customHeight="1" x14ac:dyDescent="0.3">
      <c r="A17" s="221" t="s">
        <v>1497</v>
      </c>
      <c r="B17" s="222">
        <v>29</v>
      </c>
      <c r="C17" s="223">
        <v>2</v>
      </c>
      <c r="D17" s="223" t="s">
        <v>11</v>
      </c>
      <c r="E17" s="223" t="s">
        <v>11</v>
      </c>
      <c r="F17" s="223">
        <v>3</v>
      </c>
      <c r="G17" s="223" t="s">
        <v>11</v>
      </c>
      <c r="H17" s="223">
        <v>1</v>
      </c>
      <c r="I17" s="223">
        <v>9</v>
      </c>
      <c r="J17" s="223">
        <v>1</v>
      </c>
      <c r="K17" s="223" t="s">
        <v>11</v>
      </c>
      <c r="L17" s="223" t="s">
        <v>11</v>
      </c>
      <c r="M17" s="223" t="s">
        <v>11</v>
      </c>
      <c r="N17" s="223" t="s">
        <v>11</v>
      </c>
      <c r="O17" s="223" t="s">
        <v>11</v>
      </c>
      <c r="P17" s="223" t="s">
        <v>11</v>
      </c>
      <c r="Q17" s="223">
        <v>1</v>
      </c>
      <c r="R17" s="223" t="s">
        <v>11</v>
      </c>
      <c r="S17" s="223" t="s">
        <v>11</v>
      </c>
      <c r="T17" s="223">
        <v>2</v>
      </c>
      <c r="V17" s="223" t="s">
        <v>11</v>
      </c>
      <c r="W17" s="223">
        <v>10</v>
      </c>
    </row>
    <row r="18" spans="1:23" s="217" customFormat="1" ht="19.5" hidden="1" customHeight="1" x14ac:dyDescent="0.3">
      <c r="A18" s="221" t="s">
        <v>1498</v>
      </c>
      <c r="B18" s="222">
        <v>34</v>
      </c>
      <c r="C18" s="223">
        <v>4</v>
      </c>
      <c r="D18" s="223" t="s">
        <v>11</v>
      </c>
      <c r="E18" s="223" t="s">
        <v>11</v>
      </c>
      <c r="F18" s="223">
        <v>4</v>
      </c>
      <c r="G18" s="223" t="s">
        <v>11</v>
      </c>
      <c r="H18" s="223">
        <v>1</v>
      </c>
      <c r="I18" s="223">
        <v>9</v>
      </c>
      <c r="J18" s="223">
        <v>1</v>
      </c>
      <c r="K18" s="223" t="s">
        <v>11</v>
      </c>
      <c r="L18" s="223" t="s">
        <v>11</v>
      </c>
      <c r="M18" s="223">
        <v>1</v>
      </c>
      <c r="N18" s="223" t="s">
        <v>11</v>
      </c>
      <c r="O18" s="223" t="s">
        <v>11</v>
      </c>
      <c r="P18" s="223" t="s">
        <v>11</v>
      </c>
      <c r="Q18" s="223">
        <v>1</v>
      </c>
      <c r="R18" s="223" t="s">
        <v>11</v>
      </c>
      <c r="S18" s="223" t="s">
        <v>11</v>
      </c>
      <c r="T18" s="223">
        <v>7</v>
      </c>
      <c r="V18" s="223" t="s">
        <v>11</v>
      </c>
      <c r="W18" s="223">
        <v>6</v>
      </c>
    </row>
    <row r="19" spans="1:23" s="217" customFormat="1" ht="19.5" hidden="1" customHeight="1" x14ac:dyDescent="0.3">
      <c r="A19" s="221" t="s">
        <v>1499</v>
      </c>
      <c r="B19" s="222">
        <v>281</v>
      </c>
      <c r="C19" s="223">
        <v>6</v>
      </c>
      <c r="D19" s="223" t="s">
        <v>11</v>
      </c>
      <c r="E19" s="223">
        <v>1</v>
      </c>
      <c r="F19" s="223">
        <v>16</v>
      </c>
      <c r="G19" s="223">
        <v>2</v>
      </c>
      <c r="H19" s="223">
        <v>21</v>
      </c>
      <c r="I19" s="223">
        <v>21</v>
      </c>
      <c r="J19" s="223">
        <v>3</v>
      </c>
      <c r="K19" s="223" t="s">
        <v>11</v>
      </c>
      <c r="L19" s="223" t="s">
        <v>11</v>
      </c>
      <c r="M19" s="223">
        <v>2</v>
      </c>
      <c r="N19" s="223" t="s">
        <v>11</v>
      </c>
      <c r="O19" s="223">
        <v>1</v>
      </c>
      <c r="P19" s="223" t="s">
        <v>11</v>
      </c>
      <c r="Q19" s="223">
        <v>11</v>
      </c>
      <c r="R19" s="223">
        <v>2</v>
      </c>
      <c r="S19" s="223" t="s">
        <v>11</v>
      </c>
      <c r="T19" s="223">
        <v>26</v>
      </c>
      <c r="V19" s="223" t="s">
        <v>11</v>
      </c>
      <c r="W19" s="223">
        <v>169</v>
      </c>
    </row>
    <row r="20" spans="1:23" s="217" customFormat="1" ht="19.5" hidden="1" customHeight="1" x14ac:dyDescent="0.3">
      <c r="A20" s="221" t="s">
        <v>1500</v>
      </c>
      <c r="B20" s="222">
        <v>308</v>
      </c>
      <c r="C20" s="223">
        <v>5</v>
      </c>
      <c r="D20" s="223" t="s">
        <v>11</v>
      </c>
      <c r="E20" s="223" t="s">
        <v>11</v>
      </c>
      <c r="F20" s="223">
        <v>10</v>
      </c>
      <c r="G20" s="223">
        <v>6</v>
      </c>
      <c r="H20" s="223">
        <v>15</v>
      </c>
      <c r="I20" s="223">
        <v>32</v>
      </c>
      <c r="J20" s="223">
        <v>1</v>
      </c>
      <c r="K20" s="223" t="s">
        <v>11</v>
      </c>
      <c r="L20" s="223" t="s">
        <v>11</v>
      </c>
      <c r="M20" s="223">
        <v>3</v>
      </c>
      <c r="N20" s="223" t="s">
        <v>11</v>
      </c>
      <c r="O20" s="223">
        <v>1</v>
      </c>
      <c r="P20" s="223" t="s">
        <v>11</v>
      </c>
      <c r="Q20" s="223">
        <v>7</v>
      </c>
      <c r="R20" s="223">
        <v>1</v>
      </c>
      <c r="S20" s="223" t="s">
        <v>11</v>
      </c>
      <c r="T20" s="223">
        <v>52</v>
      </c>
      <c r="V20" s="223" t="s">
        <v>11</v>
      </c>
      <c r="W20" s="223">
        <v>175</v>
      </c>
    </row>
    <row r="21" spans="1:23" s="217" customFormat="1" ht="19.5" hidden="1" customHeight="1" x14ac:dyDescent="0.3">
      <c r="A21" s="221" t="s">
        <v>1501</v>
      </c>
      <c r="B21" s="222">
        <v>114</v>
      </c>
      <c r="C21" s="223">
        <v>4</v>
      </c>
      <c r="D21" s="223" t="s">
        <v>11</v>
      </c>
      <c r="E21" s="223">
        <v>1</v>
      </c>
      <c r="F21" s="223">
        <v>16</v>
      </c>
      <c r="G21" s="223">
        <v>1</v>
      </c>
      <c r="H21" s="223">
        <v>4</v>
      </c>
      <c r="I21" s="223">
        <v>17</v>
      </c>
      <c r="J21" s="223">
        <v>2</v>
      </c>
      <c r="K21" s="223" t="s">
        <v>11</v>
      </c>
      <c r="L21" s="223" t="s">
        <v>11</v>
      </c>
      <c r="M21" s="223">
        <v>2</v>
      </c>
      <c r="N21" s="223" t="s">
        <v>11</v>
      </c>
      <c r="O21" s="223">
        <v>4</v>
      </c>
      <c r="P21" s="223">
        <v>1</v>
      </c>
      <c r="Q21" s="223" t="s">
        <v>11</v>
      </c>
      <c r="R21" s="223">
        <v>1</v>
      </c>
      <c r="S21" s="223" t="s">
        <v>11</v>
      </c>
      <c r="T21" s="223">
        <v>13</v>
      </c>
      <c r="V21" s="223" t="s">
        <v>11</v>
      </c>
      <c r="W21" s="223">
        <v>48</v>
      </c>
    </row>
    <row r="22" spans="1:23" s="217" customFormat="1" ht="19.5" hidden="1" customHeight="1" x14ac:dyDescent="0.3">
      <c r="A22" s="221" t="s">
        <v>1385</v>
      </c>
      <c r="B22" s="222">
        <v>193</v>
      </c>
      <c r="C22" s="223">
        <v>8</v>
      </c>
      <c r="D22" s="223" t="s">
        <v>11</v>
      </c>
      <c r="E22" s="223" t="s">
        <v>11</v>
      </c>
      <c r="F22" s="223">
        <v>15</v>
      </c>
      <c r="G22" s="223">
        <v>62</v>
      </c>
      <c r="H22" s="223">
        <v>4</v>
      </c>
      <c r="I22" s="223">
        <v>14</v>
      </c>
      <c r="J22" s="223">
        <v>1</v>
      </c>
      <c r="K22" s="223">
        <v>1</v>
      </c>
      <c r="L22" s="223" t="s">
        <v>11</v>
      </c>
      <c r="M22" s="223">
        <v>2</v>
      </c>
      <c r="N22" s="223" t="s">
        <v>11</v>
      </c>
      <c r="O22" s="223">
        <v>2</v>
      </c>
      <c r="P22" s="223" t="s">
        <v>11</v>
      </c>
      <c r="Q22" s="223" t="s">
        <v>11</v>
      </c>
      <c r="R22" s="223">
        <v>2</v>
      </c>
      <c r="S22" s="223" t="s">
        <v>11</v>
      </c>
      <c r="T22" s="223">
        <v>26</v>
      </c>
      <c r="V22" s="223" t="s">
        <v>11</v>
      </c>
      <c r="W22" s="223">
        <v>56</v>
      </c>
    </row>
    <row r="23" spans="1:23" s="217" customFormat="1" ht="19.5" hidden="1" customHeight="1" x14ac:dyDescent="0.3">
      <c r="A23" s="221" t="s">
        <v>1502</v>
      </c>
      <c r="B23" s="222">
        <v>127</v>
      </c>
      <c r="C23" s="223">
        <v>6</v>
      </c>
      <c r="D23" s="223" t="s">
        <v>11</v>
      </c>
      <c r="E23" s="223" t="s">
        <v>11</v>
      </c>
      <c r="F23" s="223">
        <v>14</v>
      </c>
      <c r="G23" s="223">
        <v>1</v>
      </c>
      <c r="H23" s="223">
        <v>2</v>
      </c>
      <c r="I23" s="223">
        <v>22</v>
      </c>
      <c r="J23" s="223">
        <v>3</v>
      </c>
      <c r="K23" s="223" t="s">
        <v>11</v>
      </c>
      <c r="L23" s="223" t="s">
        <v>11</v>
      </c>
      <c r="M23" s="223">
        <v>3</v>
      </c>
      <c r="N23" s="223" t="s">
        <v>11</v>
      </c>
      <c r="O23" s="223">
        <v>1</v>
      </c>
      <c r="P23" s="223" t="s">
        <v>11</v>
      </c>
      <c r="Q23" s="223" t="s">
        <v>11</v>
      </c>
      <c r="R23" s="223">
        <v>2</v>
      </c>
      <c r="S23" s="223" t="s">
        <v>11</v>
      </c>
      <c r="T23" s="223">
        <v>27</v>
      </c>
      <c r="V23" s="223" t="s">
        <v>11</v>
      </c>
      <c r="W23" s="223">
        <v>46</v>
      </c>
    </row>
    <row r="24" spans="1:23" s="217" customFormat="1" ht="19.5" hidden="1" customHeight="1" x14ac:dyDescent="0.3">
      <c r="A24" s="221" t="s">
        <v>1503</v>
      </c>
      <c r="B24" s="222">
        <v>96</v>
      </c>
      <c r="C24" s="223">
        <v>3</v>
      </c>
      <c r="D24" s="223" t="s">
        <v>11</v>
      </c>
      <c r="E24" s="223" t="s">
        <v>11</v>
      </c>
      <c r="F24" s="223">
        <v>9</v>
      </c>
      <c r="G24" s="223">
        <v>1</v>
      </c>
      <c r="H24" s="223">
        <v>1</v>
      </c>
      <c r="I24" s="223">
        <v>21</v>
      </c>
      <c r="J24" s="223">
        <v>1</v>
      </c>
      <c r="K24" s="223">
        <v>1</v>
      </c>
      <c r="L24" s="223" t="s">
        <v>11</v>
      </c>
      <c r="M24" s="223">
        <v>1</v>
      </c>
      <c r="N24" s="223" t="s">
        <v>11</v>
      </c>
      <c r="O24" s="223" t="s">
        <v>11</v>
      </c>
      <c r="P24" s="223" t="s">
        <v>11</v>
      </c>
      <c r="Q24" s="223" t="s">
        <v>11</v>
      </c>
      <c r="R24" s="223">
        <v>4</v>
      </c>
      <c r="S24" s="223" t="s">
        <v>11</v>
      </c>
      <c r="T24" s="223">
        <v>19</v>
      </c>
      <c r="V24" s="223" t="s">
        <v>11</v>
      </c>
      <c r="W24" s="223">
        <v>35</v>
      </c>
    </row>
    <row r="25" spans="1:23" s="217" customFormat="1" ht="19.5" hidden="1" customHeight="1" x14ac:dyDescent="0.3">
      <c r="A25" s="221" t="s">
        <v>1504</v>
      </c>
      <c r="B25" s="222">
        <v>165</v>
      </c>
      <c r="C25" s="223">
        <v>7</v>
      </c>
      <c r="D25" s="223" t="s">
        <v>11</v>
      </c>
      <c r="E25" s="223">
        <v>1</v>
      </c>
      <c r="F25" s="223">
        <v>15</v>
      </c>
      <c r="G25" s="223" t="s">
        <v>11</v>
      </c>
      <c r="H25" s="223">
        <v>2</v>
      </c>
      <c r="I25" s="223">
        <v>22</v>
      </c>
      <c r="J25" s="223">
        <v>4</v>
      </c>
      <c r="K25" s="223" t="s">
        <v>11</v>
      </c>
      <c r="L25" s="223" t="s">
        <v>11</v>
      </c>
      <c r="M25" s="223">
        <v>5</v>
      </c>
      <c r="N25" s="223" t="s">
        <v>11</v>
      </c>
      <c r="O25" s="223">
        <v>1</v>
      </c>
      <c r="P25" s="223" t="s">
        <v>11</v>
      </c>
      <c r="Q25" s="223">
        <v>2</v>
      </c>
      <c r="R25" s="223">
        <v>2</v>
      </c>
      <c r="S25" s="223" t="s">
        <v>11</v>
      </c>
      <c r="T25" s="223">
        <v>33</v>
      </c>
      <c r="V25" s="223" t="s">
        <v>11</v>
      </c>
      <c r="W25" s="223">
        <v>71</v>
      </c>
    </row>
    <row r="26" spans="1:23" s="217" customFormat="1" ht="19.5" hidden="1" customHeight="1" x14ac:dyDescent="0.3">
      <c r="A26" s="221" t="s">
        <v>1120</v>
      </c>
      <c r="B26" s="222">
        <v>314</v>
      </c>
      <c r="C26" s="223">
        <v>5</v>
      </c>
      <c r="D26" s="223" t="s">
        <v>11</v>
      </c>
      <c r="E26" s="223" t="s">
        <v>11</v>
      </c>
      <c r="F26" s="223">
        <v>13</v>
      </c>
      <c r="G26" s="223">
        <v>2</v>
      </c>
      <c r="H26" s="223">
        <v>11</v>
      </c>
      <c r="I26" s="223">
        <v>20</v>
      </c>
      <c r="J26" s="223">
        <v>3</v>
      </c>
      <c r="K26" s="223" t="s">
        <v>11</v>
      </c>
      <c r="L26" s="223" t="s">
        <v>11</v>
      </c>
      <c r="M26" s="223">
        <v>1</v>
      </c>
      <c r="N26" s="223">
        <v>1</v>
      </c>
      <c r="O26" s="223">
        <v>1</v>
      </c>
      <c r="P26" s="223" t="s">
        <v>11</v>
      </c>
      <c r="Q26" s="223" t="s">
        <v>11</v>
      </c>
      <c r="R26" s="223">
        <v>1</v>
      </c>
      <c r="S26" s="223" t="s">
        <v>11</v>
      </c>
      <c r="T26" s="223">
        <v>73</v>
      </c>
      <c r="V26" s="223" t="s">
        <v>11</v>
      </c>
      <c r="W26" s="223">
        <v>183</v>
      </c>
    </row>
    <row r="27" spans="1:23" s="217" customFormat="1" ht="19.5" hidden="1" customHeight="1" x14ac:dyDescent="0.3">
      <c r="A27" s="221" t="s">
        <v>1505</v>
      </c>
      <c r="B27" s="222">
        <v>276</v>
      </c>
      <c r="C27" s="223">
        <v>4</v>
      </c>
      <c r="D27" s="223" t="s">
        <v>11</v>
      </c>
      <c r="E27" s="223">
        <v>1</v>
      </c>
      <c r="F27" s="223">
        <v>16</v>
      </c>
      <c r="G27" s="223">
        <v>2</v>
      </c>
      <c r="H27" s="223">
        <v>7</v>
      </c>
      <c r="I27" s="223">
        <v>15</v>
      </c>
      <c r="J27" s="223">
        <v>2</v>
      </c>
      <c r="K27" s="223" t="s">
        <v>11</v>
      </c>
      <c r="L27" s="223" t="s">
        <v>11</v>
      </c>
      <c r="M27" s="223">
        <v>4</v>
      </c>
      <c r="N27" s="223" t="s">
        <v>11</v>
      </c>
      <c r="O27" s="223" t="s">
        <v>11</v>
      </c>
      <c r="P27" s="223" t="s">
        <v>11</v>
      </c>
      <c r="Q27" s="223" t="s">
        <v>11</v>
      </c>
      <c r="R27" s="223" t="s">
        <v>11</v>
      </c>
      <c r="S27" s="223" t="s">
        <v>11</v>
      </c>
      <c r="T27" s="223">
        <v>59</v>
      </c>
      <c r="V27" s="223" t="s">
        <v>11</v>
      </c>
      <c r="W27" s="223">
        <v>166</v>
      </c>
    </row>
    <row r="28" spans="1:23" s="217" customFormat="1" ht="19.5" hidden="1" customHeight="1" x14ac:dyDescent="0.3">
      <c r="A28" s="221" t="s">
        <v>1506</v>
      </c>
      <c r="B28" s="222">
        <v>240</v>
      </c>
      <c r="C28" s="223">
        <v>6</v>
      </c>
      <c r="D28" s="223" t="s">
        <v>11</v>
      </c>
      <c r="E28" s="223">
        <v>1</v>
      </c>
      <c r="F28" s="223">
        <v>14</v>
      </c>
      <c r="G28" s="223">
        <v>1</v>
      </c>
      <c r="H28" s="223">
        <v>6</v>
      </c>
      <c r="I28" s="223">
        <v>21</v>
      </c>
      <c r="J28" s="223">
        <v>1</v>
      </c>
      <c r="K28" s="223">
        <v>2</v>
      </c>
      <c r="L28" s="223" t="s">
        <v>11</v>
      </c>
      <c r="M28" s="223" t="s">
        <v>11</v>
      </c>
      <c r="N28" s="223" t="s">
        <v>11</v>
      </c>
      <c r="O28" s="223" t="s">
        <v>11</v>
      </c>
      <c r="P28" s="223">
        <v>1</v>
      </c>
      <c r="Q28" s="223">
        <v>1</v>
      </c>
      <c r="R28" s="223" t="s">
        <v>11</v>
      </c>
      <c r="S28" s="223" t="s">
        <v>11</v>
      </c>
      <c r="T28" s="223">
        <v>53</v>
      </c>
      <c r="V28" s="223" t="s">
        <v>11</v>
      </c>
      <c r="W28" s="223">
        <v>133</v>
      </c>
    </row>
    <row r="29" spans="1:23" s="217" customFormat="1" ht="19.5" hidden="1" customHeight="1" x14ac:dyDescent="0.3">
      <c r="A29" s="221" t="s">
        <v>1507</v>
      </c>
      <c r="B29" s="222">
        <v>97</v>
      </c>
      <c r="C29" s="223">
        <v>2</v>
      </c>
      <c r="D29" s="223" t="s">
        <v>11</v>
      </c>
      <c r="E29" s="223">
        <v>2</v>
      </c>
      <c r="F29" s="223">
        <v>13</v>
      </c>
      <c r="G29" s="223" t="s">
        <v>11</v>
      </c>
      <c r="H29" s="223">
        <v>1</v>
      </c>
      <c r="I29" s="223">
        <v>23</v>
      </c>
      <c r="J29" s="223">
        <v>1</v>
      </c>
      <c r="K29" s="223">
        <v>3</v>
      </c>
      <c r="L29" s="223">
        <v>1</v>
      </c>
      <c r="M29" s="223">
        <v>2</v>
      </c>
      <c r="N29" s="223" t="s">
        <v>11</v>
      </c>
      <c r="O29" s="223" t="s">
        <v>11</v>
      </c>
      <c r="P29" s="223" t="s">
        <v>11</v>
      </c>
      <c r="Q29" s="223" t="s">
        <v>11</v>
      </c>
      <c r="R29" s="223">
        <v>1</v>
      </c>
      <c r="S29" s="223" t="s">
        <v>11</v>
      </c>
      <c r="T29" s="223">
        <v>11</v>
      </c>
      <c r="V29" s="223" t="s">
        <v>11</v>
      </c>
      <c r="W29" s="223">
        <v>37</v>
      </c>
    </row>
    <row r="30" spans="1:23" s="217" customFormat="1" ht="19.5" hidden="1" customHeight="1" x14ac:dyDescent="0.3">
      <c r="A30" s="221" t="s">
        <v>1508</v>
      </c>
      <c r="B30" s="222">
        <v>138</v>
      </c>
      <c r="C30" s="223">
        <v>2</v>
      </c>
      <c r="D30" s="223" t="s">
        <v>11</v>
      </c>
      <c r="E30" s="223">
        <v>2</v>
      </c>
      <c r="F30" s="223">
        <v>18</v>
      </c>
      <c r="G30" s="223" t="s">
        <v>11</v>
      </c>
      <c r="H30" s="223">
        <v>4</v>
      </c>
      <c r="I30" s="223">
        <v>17</v>
      </c>
      <c r="J30" s="223">
        <v>3</v>
      </c>
      <c r="K30" s="223">
        <v>1</v>
      </c>
      <c r="L30" s="223">
        <v>2</v>
      </c>
      <c r="M30" s="223">
        <v>1</v>
      </c>
      <c r="N30" s="223" t="s">
        <v>11</v>
      </c>
      <c r="O30" s="223" t="s">
        <v>11</v>
      </c>
      <c r="P30" s="223" t="s">
        <v>11</v>
      </c>
      <c r="Q30" s="223" t="s">
        <v>11</v>
      </c>
      <c r="R30" s="223" t="s">
        <v>11</v>
      </c>
      <c r="S30" s="223" t="s">
        <v>11</v>
      </c>
      <c r="T30" s="223">
        <v>18</v>
      </c>
      <c r="V30" s="223" t="s">
        <v>11</v>
      </c>
      <c r="W30" s="223">
        <v>70</v>
      </c>
    </row>
    <row r="31" spans="1:23" s="217" customFormat="1" ht="19.5" hidden="1" customHeight="1" x14ac:dyDescent="0.3">
      <c r="A31" s="221" t="s">
        <v>1509</v>
      </c>
      <c r="B31" s="222">
        <v>141</v>
      </c>
      <c r="C31" s="223">
        <v>1</v>
      </c>
      <c r="D31" s="223" t="s">
        <v>11</v>
      </c>
      <c r="E31" s="223" t="s">
        <v>11</v>
      </c>
      <c r="F31" s="223">
        <v>12</v>
      </c>
      <c r="G31" s="223">
        <v>1</v>
      </c>
      <c r="H31" s="223">
        <v>3</v>
      </c>
      <c r="I31" s="223">
        <v>29</v>
      </c>
      <c r="J31" s="223">
        <v>2</v>
      </c>
      <c r="K31" s="223" t="s">
        <v>11</v>
      </c>
      <c r="L31" s="223" t="s">
        <v>11</v>
      </c>
      <c r="M31" s="223">
        <v>1</v>
      </c>
      <c r="N31" s="223" t="s">
        <v>11</v>
      </c>
      <c r="O31" s="223" t="s">
        <v>11</v>
      </c>
      <c r="P31" s="223" t="s">
        <v>11</v>
      </c>
      <c r="Q31" s="223">
        <v>2</v>
      </c>
      <c r="R31" s="223">
        <v>1</v>
      </c>
      <c r="S31" s="223" t="s">
        <v>11</v>
      </c>
      <c r="T31" s="223">
        <v>12</v>
      </c>
      <c r="V31" s="223" t="s">
        <v>11</v>
      </c>
      <c r="W31" s="223">
        <v>77</v>
      </c>
    </row>
    <row r="32" spans="1:23" s="217" customFormat="1" ht="19.5" hidden="1" customHeight="1" x14ac:dyDescent="0.3">
      <c r="A32" s="221" t="s">
        <v>1510</v>
      </c>
      <c r="B32" s="222">
        <v>129</v>
      </c>
      <c r="C32" s="223">
        <v>1</v>
      </c>
      <c r="D32" s="223" t="s">
        <v>11</v>
      </c>
      <c r="E32" s="223" t="s">
        <v>11</v>
      </c>
      <c r="F32" s="223">
        <v>20</v>
      </c>
      <c r="G32" s="223">
        <v>2</v>
      </c>
      <c r="H32" s="223">
        <v>3</v>
      </c>
      <c r="I32" s="223">
        <v>25</v>
      </c>
      <c r="J32" s="223" t="s">
        <v>11</v>
      </c>
      <c r="K32" s="223">
        <v>1</v>
      </c>
      <c r="L32" s="223">
        <v>1</v>
      </c>
      <c r="M32" s="223">
        <v>1</v>
      </c>
      <c r="N32" s="223" t="s">
        <v>11</v>
      </c>
      <c r="O32" s="223" t="s">
        <v>11</v>
      </c>
      <c r="P32" s="223" t="s">
        <v>11</v>
      </c>
      <c r="Q32" s="223">
        <v>6</v>
      </c>
      <c r="R32" s="223" t="s">
        <v>11</v>
      </c>
      <c r="S32" s="223" t="s">
        <v>11</v>
      </c>
      <c r="T32" s="223">
        <v>17</v>
      </c>
      <c r="V32" s="223" t="s">
        <v>11</v>
      </c>
      <c r="W32" s="223">
        <v>52</v>
      </c>
    </row>
    <row r="33" spans="1:23" s="217" customFormat="1" ht="19.5" hidden="1" customHeight="1" x14ac:dyDescent="0.3">
      <c r="A33" s="221" t="s">
        <v>79</v>
      </c>
      <c r="B33" s="222">
        <v>228</v>
      </c>
      <c r="C33" s="223">
        <v>3</v>
      </c>
      <c r="D33" s="223" t="s">
        <v>11</v>
      </c>
      <c r="E33" s="223">
        <v>3</v>
      </c>
      <c r="F33" s="223">
        <v>16</v>
      </c>
      <c r="G33" s="223">
        <v>52</v>
      </c>
      <c r="H33" s="223">
        <v>1</v>
      </c>
      <c r="I33" s="223">
        <v>23</v>
      </c>
      <c r="J33" s="223" t="s">
        <v>11</v>
      </c>
      <c r="K33" s="223">
        <v>1</v>
      </c>
      <c r="L33" s="223">
        <v>1</v>
      </c>
      <c r="M33" s="223">
        <v>3</v>
      </c>
      <c r="N33" s="223">
        <v>1</v>
      </c>
      <c r="O33" s="223">
        <v>2</v>
      </c>
      <c r="P33" s="223" t="s">
        <v>11</v>
      </c>
      <c r="Q33" s="223">
        <v>2</v>
      </c>
      <c r="R33" s="223" t="s">
        <v>11</v>
      </c>
      <c r="S33" s="223" t="s">
        <v>11</v>
      </c>
      <c r="T33" s="223">
        <v>9</v>
      </c>
      <c r="V33" s="223" t="s">
        <v>11</v>
      </c>
      <c r="W33" s="223">
        <v>111</v>
      </c>
    </row>
    <row r="34" spans="1:23" s="217" customFormat="1" ht="19.5" hidden="1" customHeight="1" x14ac:dyDescent="0.3">
      <c r="A34" s="221" t="s">
        <v>1511</v>
      </c>
      <c r="B34" s="222">
        <v>196</v>
      </c>
      <c r="C34" s="223">
        <v>5</v>
      </c>
      <c r="D34" s="223" t="s">
        <v>11</v>
      </c>
      <c r="E34" s="223" t="s">
        <v>11</v>
      </c>
      <c r="F34" s="223">
        <v>14</v>
      </c>
      <c r="G34" s="223">
        <v>44</v>
      </c>
      <c r="H34" s="223">
        <v>1</v>
      </c>
      <c r="I34" s="223">
        <v>29</v>
      </c>
      <c r="J34" s="223">
        <v>1</v>
      </c>
      <c r="K34" s="223" t="s">
        <v>11</v>
      </c>
      <c r="L34" s="223" t="s">
        <v>11</v>
      </c>
      <c r="M34" s="223">
        <v>3</v>
      </c>
      <c r="N34" s="223" t="s">
        <v>11</v>
      </c>
      <c r="O34" s="223">
        <v>1</v>
      </c>
      <c r="P34" s="223" t="s">
        <v>11</v>
      </c>
      <c r="Q34" s="223">
        <v>2</v>
      </c>
      <c r="R34" s="223">
        <v>2</v>
      </c>
      <c r="S34" s="223" t="s">
        <v>11</v>
      </c>
      <c r="T34" s="223">
        <v>13</v>
      </c>
      <c r="V34" s="223" t="s">
        <v>11</v>
      </c>
      <c r="W34" s="223">
        <v>81</v>
      </c>
    </row>
    <row r="35" spans="1:23" s="217" customFormat="1" ht="19.5" hidden="1" customHeight="1" x14ac:dyDescent="0.3">
      <c r="A35" s="221" t="s">
        <v>1512</v>
      </c>
      <c r="B35" s="222">
        <v>167</v>
      </c>
      <c r="C35" s="223">
        <v>5</v>
      </c>
      <c r="D35" s="223">
        <v>1</v>
      </c>
      <c r="E35" s="223" t="s">
        <v>544</v>
      </c>
      <c r="F35" s="223">
        <v>5</v>
      </c>
      <c r="G35" s="223" t="s">
        <v>544</v>
      </c>
      <c r="H35" s="223">
        <v>2</v>
      </c>
      <c r="I35" s="223">
        <v>13</v>
      </c>
      <c r="J35" s="223">
        <v>4</v>
      </c>
      <c r="K35" s="223" t="s">
        <v>11</v>
      </c>
      <c r="L35" s="223" t="s">
        <v>11</v>
      </c>
      <c r="M35" s="223">
        <v>1</v>
      </c>
      <c r="N35" s="223" t="s">
        <v>11</v>
      </c>
      <c r="O35" s="223">
        <v>1</v>
      </c>
      <c r="P35" s="223" t="s">
        <v>11</v>
      </c>
      <c r="Q35" s="223">
        <v>1</v>
      </c>
      <c r="R35" s="223" t="s">
        <v>11</v>
      </c>
      <c r="S35" s="223" t="s">
        <v>11</v>
      </c>
      <c r="T35" s="223">
        <v>22</v>
      </c>
      <c r="V35" s="223" t="s">
        <v>11</v>
      </c>
      <c r="W35" s="223">
        <v>112</v>
      </c>
    </row>
    <row r="36" spans="1:23" s="217" customFormat="1" ht="19.5" hidden="1" customHeight="1" x14ac:dyDescent="0.3">
      <c r="A36" s="221" t="s">
        <v>1513</v>
      </c>
      <c r="B36" s="222">
        <v>154</v>
      </c>
      <c r="C36" s="223">
        <v>6</v>
      </c>
      <c r="D36" s="223" t="s">
        <v>11</v>
      </c>
      <c r="E36" s="223" t="s">
        <v>11</v>
      </c>
      <c r="F36" s="223">
        <v>13</v>
      </c>
      <c r="G36" s="223" t="s">
        <v>11</v>
      </c>
      <c r="H36" s="223">
        <v>5</v>
      </c>
      <c r="I36" s="223">
        <v>20</v>
      </c>
      <c r="J36" s="223">
        <v>1</v>
      </c>
      <c r="K36" s="223" t="s">
        <v>11</v>
      </c>
      <c r="L36" s="223" t="s">
        <v>11</v>
      </c>
      <c r="M36" s="223" t="s">
        <v>11</v>
      </c>
      <c r="N36" s="223" t="s">
        <v>11</v>
      </c>
      <c r="O36" s="223" t="s">
        <v>11</v>
      </c>
      <c r="P36" s="223" t="s">
        <v>11</v>
      </c>
      <c r="Q36" s="223" t="s">
        <v>11</v>
      </c>
      <c r="R36" s="223">
        <v>2</v>
      </c>
      <c r="S36" s="223" t="s">
        <v>11</v>
      </c>
      <c r="T36" s="223">
        <v>6</v>
      </c>
      <c r="V36" s="223" t="s">
        <v>11</v>
      </c>
      <c r="W36" s="223">
        <v>101</v>
      </c>
    </row>
    <row r="37" spans="1:23" s="217" customFormat="1" ht="19.5" hidden="1" customHeight="1" x14ac:dyDescent="0.3">
      <c r="A37" s="221" t="s">
        <v>1514</v>
      </c>
      <c r="B37" s="222">
        <v>212</v>
      </c>
      <c r="C37" s="223">
        <v>5</v>
      </c>
      <c r="D37" s="223" t="s">
        <v>11</v>
      </c>
      <c r="E37" s="223" t="s">
        <v>11</v>
      </c>
      <c r="F37" s="223">
        <v>12</v>
      </c>
      <c r="G37" s="223" t="s">
        <v>11</v>
      </c>
      <c r="H37" s="223">
        <v>9</v>
      </c>
      <c r="I37" s="223">
        <v>28</v>
      </c>
      <c r="J37" s="223">
        <v>3</v>
      </c>
      <c r="K37" s="223">
        <v>1</v>
      </c>
      <c r="L37" s="223" t="s">
        <v>11</v>
      </c>
      <c r="M37" s="223">
        <v>4</v>
      </c>
      <c r="N37" s="223" t="s">
        <v>11</v>
      </c>
      <c r="O37" s="223">
        <v>1</v>
      </c>
      <c r="P37" s="223" t="s">
        <v>11</v>
      </c>
      <c r="Q37" s="223" t="s">
        <v>11</v>
      </c>
      <c r="R37" s="223" t="s">
        <v>11</v>
      </c>
      <c r="S37" s="223" t="s">
        <v>11</v>
      </c>
      <c r="T37" s="223">
        <v>25</v>
      </c>
      <c r="V37" s="223" t="s">
        <v>11</v>
      </c>
      <c r="W37" s="223">
        <v>124</v>
      </c>
    </row>
    <row r="38" spans="1:23" s="217" customFormat="1" ht="19.5" hidden="1" customHeight="1" x14ac:dyDescent="0.3">
      <c r="A38" s="221" t="s">
        <v>1515</v>
      </c>
      <c r="B38" s="222">
        <v>147</v>
      </c>
      <c r="C38" s="223">
        <v>1</v>
      </c>
      <c r="D38" s="223" t="s">
        <v>11</v>
      </c>
      <c r="E38" s="223">
        <v>1</v>
      </c>
      <c r="F38" s="223">
        <v>18</v>
      </c>
      <c r="G38" s="223" t="s">
        <v>11</v>
      </c>
      <c r="H38" s="223">
        <v>1</v>
      </c>
      <c r="I38" s="223">
        <v>23</v>
      </c>
      <c r="J38" s="223">
        <v>2</v>
      </c>
      <c r="K38" s="223" t="s">
        <v>11</v>
      </c>
      <c r="L38" s="223" t="s">
        <v>11</v>
      </c>
      <c r="M38" s="223" t="s">
        <v>11</v>
      </c>
      <c r="N38" s="223" t="s">
        <v>11</v>
      </c>
      <c r="O38" s="223" t="s">
        <v>11</v>
      </c>
      <c r="P38" s="223">
        <v>1</v>
      </c>
      <c r="Q38" s="223" t="s">
        <v>11</v>
      </c>
      <c r="R38" s="223">
        <v>1</v>
      </c>
      <c r="S38" s="223" t="s">
        <v>11</v>
      </c>
      <c r="T38" s="223">
        <v>10</v>
      </c>
      <c r="V38" s="223" t="s">
        <v>11</v>
      </c>
      <c r="W38" s="223">
        <v>89</v>
      </c>
    </row>
    <row r="39" spans="1:23" s="217" customFormat="1" ht="19.5" hidden="1" customHeight="1" x14ac:dyDescent="0.3">
      <c r="A39" s="221" t="s">
        <v>1516</v>
      </c>
      <c r="B39" s="222">
        <v>105</v>
      </c>
      <c r="C39" s="223">
        <v>1</v>
      </c>
      <c r="D39" s="223">
        <v>1</v>
      </c>
      <c r="E39" s="223">
        <v>1</v>
      </c>
      <c r="F39" s="223">
        <v>12</v>
      </c>
      <c r="G39" s="223" t="s">
        <v>11</v>
      </c>
      <c r="H39" s="223">
        <v>4</v>
      </c>
      <c r="I39" s="223">
        <v>20</v>
      </c>
      <c r="J39" s="223" t="s">
        <v>11</v>
      </c>
      <c r="K39" s="223" t="s">
        <v>11</v>
      </c>
      <c r="L39" s="223" t="s">
        <v>11</v>
      </c>
      <c r="M39" s="223">
        <v>1</v>
      </c>
      <c r="N39" s="223" t="s">
        <v>11</v>
      </c>
      <c r="O39" s="223">
        <v>1</v>
      </c>
      <c r="P39" s="223" t="s">
        <v>11</v>
      </c>
      <c r="Q39" s="223">
        <v>1</v>
      </c>
      <c r="R39" s="223">
        <v>1</v>
      </c>
      <c r="S39" s="223" t="s">
        <v>11</v>
      </c>
      <c r="T39" s="223">
        <v>5</v>
      </c>
      <c r="V39" s="223" t="s">
        <v>11</v>
      </c>
      <c r="W39" s="223">
        <v>57</v>
      </c>
    </row>
    <row r="40" spans="1:23" s="217" customFormat="1" ht="19.5" hidden="1" customHeight="1" x14ac:dyDescent="0.3">
      <c r="A40" s="221" t="s">
        <v>1517</v>
      </c>
      <c r="B40" s="222">
        <v>115</v>
      </c>
      <c r="C40" s="223">
        <v>2</v>
      </c>
      <c r="D40" s="223" t="s">
        <v>11</v>
      </c>
      <c r="E40" s="223" t="s">
        <v>11</v>
      </c>
      <c r="F40" s="223">
        <v>10</v>
      </c>
      <c r="G40" s="223">
        <v>1</v>
      </c>
      <c r="H40" s="223">
        <v>4</v>
      </c>
      <c r="I40" s="223">
        <v>7</v>
      </c>
      <c r="J40" s="223">
        <v>2</v>
      </c>
      <c r="K40" s="223" t="s">
        <v>11</v>
      </c>
      <c r="L40" s="223" t="s">
        <v>11</v>
      </c>
      <c r="M40" s="223" t="s">
        <v>11</v>
      </c>
      <c r="N40" s="223" t="s">
        <v>11</v>
      </c>
      <c r="O40" s="223">
        <v>2</v>
      </c>
      <c r="P40" s="223" t="s">
        <v>11</v>
      </c>
      <c r="Q40" s="223">
        <v>1</v>
      </c>
      <c r="R40" s="223">
        <v>1</v>
      </c>
      <c r="S40" s="223" t="s">
        <v>11</v>
      </c>
      <c r="T40" s="223">
        <v>11</v>
      </c>
      <c r="V40" s="223" t="s">
        <v>11</v>
      </c>
      <c r="W40" s="223">
        <v>74</v>
      </c>
    </row>
    <row r="41" spans="1:23" s="217" customFormat="1" ht="19.5" hidden="1" customHeight="1" x14ac:dyDescent="0.3">
      <c r="A41" s="221" t="s">
        <v>1121</v>
      </c>
      <c r="B41" s="222">
        <v>97</v>
      </c>
      <c r="C41" s="223">
        <v>2</v>
      </c>
      <c r="D41" s="223" t="s">
        <v>11</v>
      </c>
      <c r="E41" s="223" t="s">
        <v>11</v>
      </c>
      <c r="F41" s="223">
        <v>10</v>
      </c>
      <c r="G41" s="223" t="s">
        <v>11</v>
      </c>
      <c r="H41" s="223">
        <v>1</v>
      </c>
      <c r="I41" s="223">
        <v>20</v>
      </c>
      <c r="J41" s="223">
        <v>2</v>
      </c>
      <c r="K41" s="223" t="s">
        <v>11</v>
      </c>
      <c r="L41" s="223" t="s">
        <v>11</v>
      </c>
      <c r="M41" s="223" t="s">
        <v>11</v>
      </c>
      <c r="N41" s="223" t="s">
        <v>11</v>
      </c>
      <c r="O41" s="223">
        <v>1</v>
      </c>
      <c r="P41" s="223">
        <v>1</v>
      </c>
      <c r="Q41" s="223" t="s">
        <v>11</v>
      </c>
      <c r="R41" s="223" t="s">
        <v>11</v>
      </c>
      <c r="S41" s="223" t="s">
        <v>11</v>
      </c>
      <c r="T41" s="223">
        <v>7</v>
      </c>
      <c r="V41" s="223" t="s">
        <v>11</v>
      </c>
      <c r="W41" s="223">
        <v>53</v>
      </c>
    </row>
    <row r="42" spans="1:23" s="217" customFormat="1" ht="19.5" hidden="1" customHeight="1" x14ac:dyDescent="0.3">
      <c r="A42" s="221" t="s">
        <v>1122</v>
      </c>
      <c r="B42" s="222">
        <v>119</v>
      </c>
      <c r="C42" s="223">
        <v>6</v>
      </c>
      <c r="D42" s="223" t="s">
        <v>11</v>
      </c>
      <c r="E42" s="223" t="s">
        <v>11</v>
      </c>
      <c r="F42" s="223">
        <v>12</v>
      </c>
      <c r="G42" s="223" t="s">
        <v>11</v>
      </c>
      <c r="H42" s="223">
        <v>3</v>
      </c>
      <c r="I42" s="223">
        <v>20</v>
      </c>
      <c r="J42" s="223">
        <v>2</v>
      </c>
      <c r="K42" s="223" t="s">
        <v>11</v>
      </c>
      <c r="L42" s="223" t="s">
        <v>11</v>
      </c>
      <c r="M42" s="223">
        <v>1</v>
      </c>
      <c r="N42" s="223" t="s">
        <v>11</v>
      </c>
      <c r="O42" s="223" t="s">
        <v>11</v>
      </c>
      <c r="P42" s="223" t="s">
        <v>11</v>
      </c>
      <c r="Q42" s="223" t="s">
        <v>11</v>
      </c>
      <c r="R42" s="223">
        <v>1</v>
      </c>
      <c r="S42" s="223" t="s">
        <v>11</v>
      </c>
      <c r="T42" s="223">
        <v>10</v>
      </c>
      <c r="V42" s="223" t="s">
        <v>11</v>
      </c>
      <c r="W42" s="223">
        <v>64</v>
      </c>
    </row>
    <row r="43" spans="1:23" s="217" customFormat="1" ht="19.5" hidden="1" customHeight="1" x14ac:dyDescent="0.3">
      <c r="A43" s="221" t="s">
        <v>1518</v>
      </c>
      <c r="B43" s="222">
        <v>116</v>
      </c>
      <c r="C43" s="223">
        <v>5</v>
      </c>
      <c r="D43" s="223" t="s">
        <v>11</v>
      </c>
      <c r="E43" s="223" t="s">
        <v>11</v>
      </c>
      <c r="F43" s="223">
        <v>11</v>
      </c>
      <c r="G43" s="223" t="s">
        <v>11</v>
      </c>
      <c r="H43" s="223">
        <v>4</v>
      </c>
      <c r="I43" s="223">
        <v>20</v>
      </c>
      <c r="J43" s="223" t="s">
        <v>11</v>
      </c>
      <c r="K43" s="223">
        <v>1</v>
      </c>
      <c r="L43" s="223" t="s">
        <v>11</v>
      </c>
      <c r="M43" s="223">
        <v>4</v>
      </c>
      <c r="N43" s="223" t="s">
        <v>11</v>
      </c>
      <c r="O43" s="223" t="s">
        <v>11</v>
      </c>
      <c r="P43" s="223" t="s">
        <v>11</v>
      </c>
      <c r="Q43" s="223" t="s">
        <v>11</v>
      </c>
      <c r="R43" s="223" t="s">
        <v>11</v>
      </c>
      <c r="S43" s="223" t="s">
        <v>11</v>
      </c>
      <c r="T43" s="223">
        <v>14</v>
      </c>
      <c r="V43" s="223" t="s">
        <v>11</v>
      </c>
      <c r="W43" s="223">
        <v>57</v>
      </c>
    </row>
    <row r="44" spans="1:23" s="217" customFormat="1" ht="19.5" hidden="1" customHeight="1" x14ac:dyDescent="0.3">
      <c r="A44" s="221" t="s">
        <v>1519</v>
      </c>
      <c r="B44" s="222">
        <v>148</v>
      </c>
      <c r="C44" s="223">
        <v>4</v>
      </c>
      <c r="D44" s="223" t="s">
        <v>11</v>
      </c>
      <c r="E44" s="223" t="s">
        <v>11</v>
      </c>
      <c r="F44" s="223">
        <v>16</v>
      </c>
      <c r="G44" s="223">
        <v>1</v>
      </c>
      <c r="H44" s="223">
        <v>2</v>
      </c>
      <c r="I44" s="223">
        <v>29</v>
      </c>
      <c r="J44" s="223">
        <v>1</v>
      </c>
      <c r="K44" s="223" t="s">
        <v>11</v>
      </c>
      <c r="L44" s="223">
        <v>1</v>
      </c>
      <c r="M44" s="223" t="s">
        <v>11</v>
      </c>
      <c r="N44" s="223" t="s">
        <v>11</v>
      </c>
      <c r="O44" s="223">
        <v>2</v>
      </c>
      <c r="P44" s="223">
        <v>1</v>
      </c>
      <c r="Q44" s="223">
        <v>2</v>
      </c>
      <c r="R44" s="223">
        <v>1</v>
      </c>
      <c r="S44" s="223">
        <v>0</v>
      </c>
      <c r="T44" s="223">
        <v>16</v>
      </c>
      <c r="V44" s="223">
        <v>0</v>
      </c>
      <c r="W44" s="223">
        <v>72</v>
      </c>
    </row>
    <row r="45" spans="1:23" s="217" customFormat="1" ht="19.5" hidden="1" customHeight="1" x14ac:dyDescent="0.3">
      <c r="A45" s="221" t="s">
        <v>1520</v>
      </c>
      <c r="B45" s="222">
        <v>125</v>
      </c>
      <c r="C45" s="223">
        <v>6</v>
      </c>
      <c r="D45" s="223">
        <v>0</v>
      </c>
      <c r="E45" s="223">
        <v>2</v>
      </c>
      <c r="F45" s="223">
        <v>15</v>
      </c>
      <c r="G45" s="223">
        <v>13</v>
      </c>
      <c r="H45" s="223">
        <v>6</v>
      </c>
      <c r="I45" s="223">
        <v>26</v>
      </c>
      <c r="J45" s="223">
        <v>2</v>
      </c>
      <c r="K45" s="223">
        <v>1</v>
      </c>
      <c r="L45" s="223">
        <v>0</v>
      </c>
      <c r="M45" s="223">
        <v>2</v>
      </c>
      <c r="N45" s="223">
        <v>0</v>
      </c>
      <c r="O45" s="223">
        <v>2</v>
      </c>
      <c r="P45" s="223">
        <v>1</v>
      </c>
      <c r="Q45" s="223">
        <v>1</v>
      </c>
      <c r="R45" s="223">
        <v>0</v>
      </c>
      <c r="S45" s="223">
        <v>0</v>
      </c>
      <c r="T45" s="223">
        <v>5</v>
      </c>
      <c r="V45" s="223">
        <v>0</v>
      </c>
      <c r="W45" s="223">
        <v>43</v>
      </c>
    </row>
    <row r="46" spans="1:23" s="217" customFormat="1" ht="19.2" hidden="1" customHeight="1" x14ac:dyDescent="0.3">
      <c r="A46" s="221" t="s">
        <v>1521</v>
      </c>
      <c r="B46" s="222">
        <v>83</v>
      </c>
      <c r="C46" s="223">
        <v>3</v>
      </c>
      <c r="D46" s="223">
        <v>0</v>
      </c>
      <c r="E46" s="223">
        <v>0</v>
      </c>
      <c r="F46" s="223">
        <v>9</v>
      </c>
      <c r="G46" s="223">
        <v>3</v>
      </c>
      <c r="H46" s="223">
        <v>3</v>
      </c>
      <c r="I46" s="223">
        <v>23</v>
      </c>
      <c r="J46" s="223">
        <v>1</v>
      </c>
      <c r="K46" s="223">
        <v>0</v>
      </c>
      <c r="L46" s="223">
        <v>0</v>
      </c>
      <c r="M46" s="223">
        <v>0</v>
      </c>
      <c r="N46" s="223">
        <v>0</v>
      </c>
      <c r="O46" s="223">
        <v>0</v>
      </c>
      <c r="P46" s="223">
        <v>1</v>
      </c>
      <c r="Q46" s="223">
        <v>0</v>
      </c>
      <c r="R46" s="223">
        <v>0</v>
      </c>
      <c r="S46" s="223">
        <v>0</v>
      </c>
      <c r="T46" s="223">
        <v>6</v>
      </c>
      <c r="V46" s="223">
        <v>0</v>
      </c>
      <c r="W46" s="223">
        <v>34</v>
      </c>
    </row>
    <row r="47" spans="1:23" s="217" customFormat="1" ht="19.5" hidden="1" customHeight="1" x14ac:dyDescent="0.3">
      <c r="A47" s="221" t="s">
        <v>1522</v>
      </c>
      <c r="B47" s="222">
        <v>84</v>
      </c>
      <c r="C47" s="223">
        <v>8</v>
      </c>
      <c r="D47" s="223">
        <v>0</v>
      </c>
      <c r="E47" s="223">
        <v>0</v>
      </c>
      <c r="F47" s="223">
        <v>5</v>
      </c>
      <c r="G47" s="223">
        <v>0</v>
      </c>
      <c r="H47" s="223">
        <v>4</v>
      </c>
      <c r="I47" s="223">
        <v>28</v>
      </c>
      <c r="J47" s="223">
        <v>2</v>
      </c>
      <c r="K47" s="223">
        <v>0</v>
      </c>
      <c r="L47" s="223">
        <v>0</v>
      </c>
      <c r="M47" s="223">
        <v>0</v>
      </c>
      <c r="N47" s="223">
        <v>1</v>
      </c>
      <c r="O47" s="223">
        <v>1</v>
      </c>
      <c r="P47" s="223">
        <v>1</v>
      </c>
      <c r="Q47" s="223">
        <v>0</v>
      </c>
      <c r="R47" s="223">
        <v>1</v>
      </c>
      <c r="S47" s="223">
        <v>0</v>
      </c>
      <c r="T47" s="223">
        <v>5</v>
      </c>
      <c r="V47" s="223">
        <v>0</v>
      </c>
      <c r="W47" s="223">
        <v>28</v>
      </c>
    </row>
    <row r="48" spans="1:23" s="217" customFormat="1" ht="19.2" hidden="1" customHeight="1" x14ac:dyDescent="0.3">
      <c r="A48" s="221" t="s">
        <v>519</v>
      </c>
      <c r="B48" s="222">
        <v>95</v>
      </c>
      <c r="C48" s="223">
        <v>6</v>
      </c>
      <c r="D48" s="223">
        <v>0</v>
      </c>
      <c r="E48" s="223">
        <v>0</v>
      </c>
      <c r="F48" s="223">
        <v>8</v>
      </c>
      <c r="G48" s="223">
        <v>0</v>
      </c>
      <c r="H48" s="223">
        <v>6</v>
      </c>
      <c r="I48" s="223">
        <v>27</v>
      </c>
      <c r="J48" s="223">
        <v>1</v>
      </c>
      <c r="K48" s="223">
        <v>0</v>
      </c>
      <c r="L48" s="223">
        <v>0</v>
      </c>
      <c r="M48" s="223">
        <v>2</v>
      </c>
      <c r="N48" s="223">
        <v>0</v>
      </c>
      <c r="O48" s="223">
        <v>0</v>
      </c>
      <c r="P48" s="223">
        <v>0</v>
      </c>
      <c r="Q48" s="223">
        <v>0</v>
      </c>
      <c r="R48" s="223">
        <v>0</v>
      </c>
      <c r="S48" s="223">
        <v>0</v>
      </c>
      <c r="T48" s="223">
        <v>13</v>
      </c>
      <c r="V48" s="223">
        <v>0</v>
      </c>
      <c r="W48" s="223">
        <v>32</v>
      </c>
    </row>
    <row r="49" spans="1:24" s="217" customFormat="1" ht="19.5" hidden="1" customHeight="1" x14ac:dyDescent="0.3">
      <c r="A49" s="221" t="s">
        <v>1523</v>
      </c>
      <c r="B49" s="222">
        <v>168</v>
      </c>
      <c r="C49" s="223">
        <v>9</v>
      </c>
      <c r="D49" s="223">
        <v>1</v>
      </c>
      <c r="E49" s="223">
        <v>1</v>
      </c>
      <c r="F49" s="223">
        <v>6</v>
      </c>
      <c r="G49" s="223">
        <v>0</v>
      </c>
      <c r="H49" s="223">
        <v>7</v>
      </c>
      <c r="I49" s="223">
        <v>27</v>
      </c>
      <c r="J49" s="223">
        <v>2</v>
      </c>
      <c r="K49" s="223">
        <v>1</v>
      </c>
      <c r="L49" s="223">
        <v>0</v>
      </c>
      <c r="M49" s="223">
        <v>2</v>
      </c>
      <c r="N49" s="223">
        <v>0</v>
      </c>
      <c r="O49" s="223">
        <v>1</v>
      </c>
      <c r="P49" s="223">
        <v>0</v>
      </c>
      <c r="Q49" s="223">
        <v>1</v>
      </c>
      <c r="R49" s="223">
        <v>0</v>
      </c>
      <c r="S49" s="223">
        <v>0</v>
      </c>
      <c r="T49" s="223">
        <v>12</v>
      </c>
      <c r="V49" s="223">
        <v>0</v>
      </c>
      <c r="W49" s="223">
        <v>98</v>
      </c>
    </row>
    <row r="50" spans="1:24" s="217" customFormat="1" ht="19.5" hidden="1" customHeight="1" x14ac:dyDescent="0.3">
      <c r="A50" s="221" t="s">
        <v>1524</v>
      </c>
      <c r="B50" s="222">
        <v>147</v>
      </c>
      <c r="C50" s="223">
        <v>6</v>
      </c>
      <c r="D50" s="223">
        <v>0</v>
      </c>
      <c r="E50" s="223">
        <v>0</v>
      </c>
      <c r="F50" s="223">
        <v>9</v>
      </c>
      <c r="G50" s="223">
        <v>1</v>
      </c>
      <c r="H50" s="223">
        <v>3</v>
      </c>
      <c r="I50" s="223">
        <v>22</v>
      </c>
      <c r="J50" s="223">
        <v>2</v>
      </c>
      <c r="K50" s="223">
        <v>1</v>
      </c>
      <c r="L50" s="223">
        <v>0</v>
      </c>
      <c r="M50" s="223">
        <v>3</v>
      </c>
      <c r="N50" s="223">
        <v>0</v>
      </c>
      <c r="O50" s="223">
        <v>2</v>
      </c>
      <c r="P50" s="223">
        <v>0</v>
      </c>
      <c r="Q50" s="223">
        <v>0</v>
      </c>
      <c r="R50" s="223">
        <v>3</v>
      </c>
      <c r="S50" s="223">
        <v>0</v>
      </c>
      <c r="T50" s="223">
        <v>18</v>
      </c>
      <c r="V50" s="223">
        <v>0</v>
      </c>
      <c r="W50" s="223">
        <v>77</v>
      </c>
    </row>
    <row r="51" spans="1:24" s="217" customFormat="1" ht="19.5" hidden="1" customHeight="1" x14ac:dyDescent="0.3">
      <c r="A51" s="221" t="s">
        <v>1525</v>
      </c>
      <c r="B51" s="222">
        <v>127</v>
      </c>
      <c r="C51" s="223">
        <v>12</v>
      </c>
      <c r="D51" s="223">
        <v>0</v>
      </c>
      <c r="E51" s="223">
        <v>0</v>
      </c>
      <c r="F51" s="223">
        <v>5</v>
      </c>
      <c r="G51" s="223">
        <v>0</v>
      </c>
      <c r="H51" s="223">
        <v>4</v>
      </c>
      <c r="I51" s="223">
        <v>22</v>
      </c>
      <c r="J51" s="223">
        <v>1</v>
      </c>
      <c r="K51" s="223">
        <v>0</v>
      </c>
      <c r="L51" s="223">
        <v>0</v>
      </c>
      <c r="M51" s="223">
        <v>1</v>
      </c>
      <c r="N51" s="223">
        <v>1</v>
      </c>
      <c r="O51" s="223">
        <v>0</v>
      </c>
      <c r="P51" s="223">
        <v>0</v>
      </c>
      <c r="Q51" s="223">
        <v>1</v>
      </c>
      <c r="R51" s="223">
        <v>1</v>
      </c>
      <c r="S51" s="223">
        <v>0</v>
      </c>
      <c r="T51" s="223">
        <v>12</v>
      </c>
      <c r="V51" s="223">
        <v>0</v>
      </c>
      <c r="W51" s="223">
        <v>67</v>
      </c>
    </row>
    <row r="52" spans="1:24" s="217" customFormat="1" ht="19.5" hidden="1" customHeight="1" x14ac:dyDescent="0.3">
      <c r="A52" s="221" t="s">
        <v>1123</v>
      </c>
      <c r="B52" s="222">
        <v>205</v>
      </c>
      <c r="C52" s="223">
        <v>14</v>
      </c>
      <c r="D52" s="223">
        <v>0</v>
      </c>
      <c r="E52" s="223">
        <v>1</v>
      </c>
      <c r="F52" s="223">
        <v>5</v>
      </c>
      <c r="G52" s="223">
        <v>0</v>
      </c>
      <c r="H52" s="223">
        <v>12</v>
      </c>
      <c r="I52" s="223">
        <v>22</v>
      </c>
      <c r="J52" s="223">
        <v>0</v>
      </c>
      <c r="K52" s="223">
        <v>0</v>
      </c>
      <c r="L52" s="223">
        <v>0</v>
      </c>
      <c r="M52" s="223">
        <v>1</v>
      </c>
      <c r="N52" s="223">
        <v>0</v>
      </c>
      <c r="O52" s="223">
        <v>2</v>
      </c>
      <c r="P52" s="223">
        <v>1</v>
      </c>
      <c r="Q52" s="223">
        <v>0</v>
      </c>
      <c r="R52" s="223">
        <v>0</v>
      </c>
      <c r="S52" s="223">
        <v>0</v>
      </c>
      <c r="T52" s="223">
        <v>16</v>
      </c>
      <c r="V52" s="223">
        <v>0</v>
      </c>
      <c r="W52" s="223">
        <v>131</v>
      </c>
    </row>
    <row r="53" spans="1:24" s="217" customFormat="1" ht="19.5" hidden="1" customHeight="1" x14ac:dyDescent="0.3">
      <c r="A53" s="221" t="s">
        <v>1526</v>
      </c>
      <c r="B53" s="222">
        <v>170</v>
      </c>
      <c r="C53" s="223">
        <v>3</v>
      </c>
      <c r="D53" s="223">
        <v>0</v>
      </c>
      <c r="E53" s="223">
        <v>0</v>
      </c>
      <c r="F53" s="223">
        <v>7</v>
      </c>
      <c r="G53" s="223">
        <v>0</v>
      </c>
      <c r="H53" s="223">
        <v>9</v>
      </c>
      <c r="I53" s="223">
        <v>12</v>
      </c>
      <c r="J53" s="223">
        <v>0</v>
      </c>
      <c r="K53" s="223">
        <v>0</v>
      </c>
      <c r="L53" s="223">
        <v>0</v>
      </c>
      <c r="M53" s="223">
        <v>1</v>
      </c>
      <c r="N53" s="223">
        <v>1</v>
      </c>
      <c r="O53" s="223">
        <v>1</v>
      </c>
      <c r="P53" s="223">
        <v>0</v>
      </c>
      <c r="Q53" s="223">
        <v>2</v>
      </c>
      <c r="R53" s="223">
        <v>1</v>
      </c>
      <c r="S53" s="223">
        <v>0</v>
      </c>
      <c r="T53" s="223">
        <v>27</v>
      </c>
      <c r="V53" s="223">
        <v>0</v>
      </c>
      <c r="W53" s="223">
        <v>106</v>
      </c>
    </row>
    <row r="54" spans="1:24" s="217" customFormat="1" ht="19.5" hidden="1" customHeight="1" x14ac:dyDescent="0.3">
      <c r="A54" s="221" t="s">
        <v>576</v>
      </c>
      <c r="B54" s="222">
        <v>132</v>
      </c>
      <c r="C54" s="223">
        <v>3</v>
      </c>
      <c r="D54" s="223">
        <v>0</v>
      </c>
      <c r="E54" s="223">
        <v>0</v>
      </c>
      <c r="F54" s="223">
        <v>8</v>
      </c>
      <c r="G54" s="223">
        <v>0</v>
      </c>
      <c r="H54" s="223">
        <v>2</v>
      </c>
      <c r="I54" s="223">
        <v>24</v>
      </c>
      <c r="J54" s="223">
        <v>2</v>
      </c>
      <c r="K54" s="223">
        <v>0</v>
      </c>
      <c r="L54" s="223">
        <v>0</v>
      </c>
      <c r="M54" s="223">
        <v>2</v>
      </c>
      <c r="N54" s="223">
        <v>1</v>
      </c>
      <c r="O54" s="223">
        <v>3</v>
      </c>
      <c r="P54" s="223">
        <v>1</v>
      </c>
      <c r="Q54" s="223">
        <v>0</v>
      </c>
      <c r="R54" s="223">
        <v>1</v>
      </c>
      <c r="S54" s="223">
        <v>0</v>
      </c>
      <c r="T54" s="223">
        <v>13</v>
      </c>
      <c r="V54" s="223">
        <v>0</v>
      </c>
      <c r="W54" s="223">
        <v>72</v>
      </c>
    </row>
    <row r="55" spans="1:24" s="217" customFormat="1" ht="19.5" hidden="1" customHeight="1" x14ac:dyDescent="0.3">
      <c r="A55" s="221" t="s">
        <v>1527</v>
      </c>
      <c r="B55" s="222">
        <v>161</v>
      </c>
      <c r="C55" s="223">
        <v>9</v>
      </c>
      <c r="D55" s="223">
        <v>0</v>
      </c>
      <c r="E55" s="223">
        <v>1</v>
      </c>
      <c r="F55" s="223">
        <v>13</v>
      </c>
      <c r="G55" s="223">
        <v>0</v>
      </c>
      <c r="H55" s="223">
        <v>6</v>
      </c>
      <c r="I55" s="223">
        <v>25</v>
      </c>
      <c r="J55" s="223">
        <v>1</v>
      </c>
      <c r="K55" s="223">
        <v>0</v>
      </c>
      <c r="L55" s="223">
        <v>0</v>
      </c>
      <c r="M55" s="223">
        <v>2</v>
      </c>
      <c r="N55" s="223">
        <v>0</v>
      </c>
      <c r="O55" s="223">
        <v>0</v>
      </c>
      <c r="P55" s="223">
        <v>0</v>
      </c>
      <c r="Q55" s="223">
        <v>4</v>
      </c>
      <c r="R55" s="223">
        <v>2</v>
      </c>
      <c r="S55" s="223">
        <v>0</v>
      </c>
      <c r="T55" s="223">
        <v>17</v>
      </c>
      <c r="U55" s="223">
        <v>63</v>
      </c>
      <c r="V55" s="223">
        <v>0</v>
      </c>
      <c r="W55" s="223">
        <v>18</v>
      </c>
      <c r="X55" s="217">
        <f t="shared" ref="X55:X66" si="0">SUM(C55:W55)-B55</f>
        <v>0</v>
      </c>
    </row>
    <row r="56" spans="1:24" s="217" customFormat="1" ht="19.5" hidden="1" customHeight="1" x14ac:dyDescent="0.3">
      <c r="A56" s="221" t="s">
        <v>636</v>
      </c>
      <c r="B56" s="222">
        <v>172</v>
      </c>
      <c r="C56" s="223">
        <v>7</v>
      </c>
      <c r="D56" s="223">
        <v>0</v>
      </c>
      <c r="E56" s="223">
        <v>0</v>
      </c>
      <c r="F56" s="223">
        <v>6</v>
      </c>
      <c r="G56" s="223">
        <v>14</v>
      </c>
      <c r="H56" s="223">
        <v>1</v>
      </c>
      <c r="I56" s="223">
        <v>20</v>
      </c>
      <c r="J56" s="223">
        <v>2</v>
      </c>
      <c r="K56" s="223">
        <v>0</v>
      </c>
      <c r="L56" s="223">
        <v>0</v>
      </c>
      <c r="M56" s="223">
        <v>3</v>
      </c>
      <c r="N56" s="223">
        <v>0</v>
      </c>
      <c r="O56" s="223">
        <v>1</v>
      </c>
      <c r="P56" s="223">
        <v>0</v>
      </c>
      <c r="Q56" s="223">
        <v>3</v>
      </c>
      <c r="R56" s="223">
        <v>1</v>
      </c>
      <c r="S56" s="223">
        <v>0</v>
      </c>
      <c r="T56" s="223">
        <v>28</v>
      </c>
      <c r="U56" s="223">
        <v>69</v>
      </c>
      <c r="V56" s="223">
        <v>0</v>
      </c>
      <c r="W56" s="223">
        <v>17</v>
      </c>
      <c r="X56" s="217">
        <f t="shared" si="0"/>
        <v>0</v>
      </c>
    </row>
    <row r="57" spans="1:24" s="217" customFormat="1" ht="19.5" hidden="1" customHeight="1" x14ac:dyDescent="0.3">
      <c r="A57" s="221" t="s">
        <v>639</v>
      </c>
      <c r="B57" s="222">
        <v>114</v>
      </c>
      <c r="C57" s="223">
        <v>3</v>
      </c>
      <c r="D57" s="223">
        <v>0</v>
      </c>
      <c r="E57" s="223">
        <v>1</v>
      </c>
      <c r="F57" s="223">
        <v>7</v>
      </c>
      <c r="G57" s="223">
        <v>15</v>
      </c>
      <c r="H57" s="223">
        <v>5</v>
      </c>
      <c r="I57" s="223">
        <v>19</v>
      </c>
      <c r="J57" s="223">
        <v>3</v>
      </c>
      <c r="K57" s="223">
        <v>0</v>
      </c>
      <c r="L57" s="223">
        <v>0</v>
      </c>
      <c r="M57" s="223">
        <v>1</v>
      </c>
      <c r="N57" s="223">
        <v>0</v>
      </c>
      <c r="O57" s="223">
        <v>0</v>
      </c>
      <c r="P57" s="223">
        <v>0</v>
      </c>
      <c r="Q57" s="223">
        <v>0</v>
      </c>
      <c r="R57" s="223">
        <v>0</v>
      </c>
      <c r="S57" s="223">
        <v>0</v>
      </c>
      <c r="T57" s="223">
        <v>9</v>
      </c>
      <c r="U57" s="223">
        <v>41</v>
      </c>
      <c r="V57" s="223">
        <v>0</v>
      </c>
      <c r="W57" s="223">
        <v>10</v>
      </c>
      <c r="X57" s="217">
        <f t="shared" si="0"/>
        <v>0</v>
      </c>
    </row>
    <row r="58" spans="1:24" s="217" customFormat="1" ht="19.5" hidden="1" customHeight="1" x14ac:dyDescent="0.3">
      <c r="A58" s="221" t="s">
        <v>1528</v>
      </c>
      <c r="B58" s="222">
        <v>108</v>
      </c>
      <c r="C58" s="223">
        <v>6</v>
      </c>
      <c r="D58" s="223">
        <v>0</v>
      </c>
      <c r="E58" s="223">
        <v>0</v>
      </c>
      <c r="F58" s="223">
        <v>10</v>
      </c>
      <c r="G58" s="223">
        <v>0</v>
      </c>
      <c r="H58" s="223">
        <v>4</v>
      </c>
      <c r="I58" s="223">
        <v>20</v>
      </c>
      <c r="J58" s="223">
        <v>1</v>
      </c>
      <c r="K58" s="223">
        <v>1</v>
      </c>
      <c r="L58" s="223">
        <v>0</v>
      </c>
      <c r="M58" s="223">
        <v>5</v>
      </c>
      <c r="N58" s="223">
        <v>0</v>
      </c>
      <c r="O58" s="223">
        <v>1</v>
      </c>
      <c r="P58" s="223">
        <v>0</v>
      </c>
      <c r="Q58" s="223">
        <v>0</v>
      </c>
      <c r="R58" s="223">
        <v>3</v>
      </c>
      <c r="S58" s="223">
        <v>0</v>
      </c>
      <c r="T58" s="223">
        <v>10</v>
      </c>
      <c r="U58" s="223">
        <v>35</v>
      </c>
      <c r="V58" s="223">
        <v>0</v>
      </c>
      <c r="W58" s="223">
        <v>12</v>
      </c>
      <c r="X58" s="217">
        <f t="shared" si="0"/>
        <v>0</v>
      </c>
    </row>
    <row r="59" spans="1:24" s="217" customFormat="1" ht="19.5" hidden="1" customHeight="1" x14ac:dyDescent="0.3">
      <c r="A59" s="221" t="s">
        <v>1124</v>
      </c>
      <c r="B59" s="222">
        <v>117</v>
      </c>
      <c r="C59" s="223">
        <v>4</v>
      </c>
      <c r="D59" s="223">
        <v>0</v>
      </c>
      <c r="E59" s="223">
        <v>0</v>
      </c>
      <c r="F59" s="223">
        <v>10</v>
      </c>
      <c r="G59" s="223">
        <v>0</v>
      </c>
      <c r="H59" s="223">
        <v>9</v>
      </c>
      <c r="I59" s="223">
        <v>32</v>
      </c>
      <c r="J59" s="223">
        <v>0</v>
      </c>
      <c r="K59" s="223">
        <v>1</v>
      </c>
      <c r="L59" s="223">
        <v>0</v>
      </c>
      <c r="M59" s="223">
        <v>1</v>
      </c>
      <c r="N59" s="223">
        <v>0</v>
      </c>
      <c r="O59" s="223">
        <v>2</v>
      </c>
      <c r="P59" s="223">
        <v>1</v>
      </c>
      <c r="Q59" s="223">
        <v>0</v>
      </c>
      <c r="R59" s="223">
        <v>1</v>
      </c>
      <c r="S59" s="223">
        <v>0</v>
      </c>
      <c r="T59" s="223">
        <v>8</v>
      </c>
      <c r="U59" s="223">
        <v>37</v>
      </c>
      <c r="V59" s="223">
        <v>0</v>
      </c>
      <c r="W59" s="223">
        <v>11</v>
      </c>
      <c r="X59" s="217">
        <f t="shared" si="0"/>
        <v>0</v>
      </c>
    </row>
    <row r="60" spans="1:24" s="217" customFormat="1" ht="19.5" hidden="1" customHeight="1" x14ac:dyDescent="0.3">
      <c r="A60" s="221" t="s">
        <v>1529</v>
      </c>
      <c r="B60" s="222">
        <v>154</v>
      </c>
      <c r="C60" s="223">
        <v>5</v>
      </c>
      <c r="D60" s="223">
        <v>0</v>
      </c>
      <c r="E60" s="223">
        <v>0</v>
      </c>
      <c r="F60" s="223">
        <v>5</v>
      </c>
      <c r="G60" s="223">
        <v>2</v>
      </c>
      <c r="H60" s="223">
        <v>4</v>
      </c>
      <c r="I60" s="223">
        <v>31</v>
      </c>
      <c r="J60" s="223">
        <v>4</v>
      </c>
      <c r="K60" s="223">
        <v>1</v>
      </c>
      <c r="L60" s="223">
        <v>0</v>
      </c>
      <c r="M60" s="223">
        <v>3</v>
      </c>
      <c r="N60" s="223">
        <v>0</v>
      </c>
      <c r="O60" s="223">
        <v>1</v>
      </c>
      <c r="P60" s="223">
        <v>1</v>
      </c>
      <c r="Q60" s="223">
        <v>0</v>
      </c>
      <c r="R60" s="223">
        <v>1</v>
      </c>
      <c r="S60" s="223">
        <v>0</v>
      </c>
      <c r="T60" s="223">
        <v>18</v>
      </c>
      <c r="U60" s="223">
        <v>64</v>
      </c>
      <c r="V60" s="223">
        <v>0</v>
      </c>
      <c r="W60" s="223">
        <v>14</v>
      </c>
      <c r="X60" s="217">
        <f t="shared" si="0"/>
        <v>0</v>
      </c>
    </row>
    <row r="61" spans="1:24" s="217" customFormat="1" ht="19.5" hidden="1" customHeight="1" x14ac:dyDescent="0.3">
      <c r="A61" s="221" t="s">
        <v>1530</v>
      </c>
      <c r="B61" s="222">
        <v>221</v>
      </c>
      <c r="C61" s="223">
        <v>2</v>
      </c>
      <c r="D61" s="223">
        <v>0</v>
      </c>
      <c r="E61" s="223">
        <v>0</v>
      </c>
      <c r="F61" s="223">
        <v>6</v>
      </c>
      <c r="G61" s="223">
        <v>2</v>
      </c>
      <c r="H61" s="223">
        <v>10</v>
      </c>
      <c r="I61" s="223">
        <v>24</v>
      </c>
      <c r="J61" s="223">
        <v>2</v>
      </c>
      <c r="K61" s="223">
        <v>1</v>
      </c>
      <c r="L61" s="223">
        <v>0</v>
      </c>
      <c r="M61" s="223">
        <v>1</v>
      </c>
      <c r="N61" s="223">
        <v>0</v>
      </c>
      <c r="O61" s="223">
        <v>3</v>
      </c>
      <c r="P61" s="223">
        <v>0</v>
      </c>
      <c r="Q61" s="223">
        <v>0</v>
      </c>
      <c r="R61" s="223">
        <v>0</v>
      </c>
      <c r="S61" s="223">
        <v>0</v>
      </c>
      <c r="T61" s="223">
        <v>18</v>
      </c>
      <c r="U61" s="223">
        <v>135</v>
      </c>
      <c r="V61" s="223">
        <v>0</v>
      </c>
      <c r="W61" s="223">
        <v>17</v>
      </c>
      <c r="X61" s="217">
        <f t="shared" si="0"/>
        <v>0</v>
      </c>
    </row>
    <row r="62" spans="1:24" s="217" customFormat="1" ht="19.5" hidden="1" customHeight="1" x14ac:dyDescent="0.3">
      <c r="A62" s="221" t="s">
        <v>1398</v>
      </c>
      <c r="B62" s="222">
        <v>106</v>
      </c>
      <c r="C62" s="223">
        <v>3</v>
      </c>
      <c r="D62" s="223">
        <v>0</v>
      </c>
      <c r="E62" s="223">
        <v>0</v>
      </c>
      <c r="F62" s="223">
        <v>7</v>
      </c>
      <c r="G62" s="223">
        <v>1</v>
      </c>
      <c r="H62" s="223">
        <v>4</v>
      </c>
      <c r="I62" s="223">
        <v>23</v>
      </c>
      <c r="J62" s="223">
        <v>0</v>
      </c>
      <c r="K62" s="223">
        <v>0</v>
      </c>
      <c r="L62" s="223">
        <v>0</v>
      </c>
      <c r="M62" s="223">
        <v>1</v>
      </c>
      <c r="N62" s="223">
        <v>0</v>
      </c>
      <c r="O62" s="223">
        <v>0</v>
      </c>
      <c r="P62" s="223">
        <v>0</v>
      </c>
      <c r="Q62" s="223">
        <v>1</v>
      </c>
      <c r="R62" s="223">
        <v>0</v>
      </c>
      <c r="S62" s="223">
        <v>0</v>
      </c>
      <c r="T62" s="223">
        <v>5</v>
      </c>
      <c r="U62" s="223">
        <v>48</v>
      </c>
      <c r="V62" s="223">
        <v>0</v>
      </c>
      <c r="W62" s="223">
        <v>13</v>
      </c>
      <c r="X62" s="217">
        <f t="shared" si="0"/>
        <v>0</v>
      </c>
    </row>
    <row r="63" spans="1:24" s="217" customFormat="1" ht="19.5" hidden="1" customHeight="1" x14ac:dyDescent="0.3">
      <c r="A63" s="221" t="s">
        <v>1531</v>
      </c>
      <c r="B63" s="222">
        <v>113</v>
      </c>
      <c r="C63" s="223">
        <v>15</v>
      </c>
      <c r="D63" s="223">
        <v>0</v>
      </c>
      <c r="E63" s="223">
        <v>0</v>
      </c>
      <c r="F63" s="223">
        <v>11</v>
      </c>
      <c r="G63" s="223">
        <v>2</v>
      </c>
      <c r="H63" s="223">
        <v>5</v>
      </c>
      <c r="I63" s="223">
        <v>23</v>
      </c>
      <c r="J63" s="223">
        <v>0</v>
      </c>
      <c r="K63" s="223">
        <v>0</v>
      </c>
      <c r="L63" s="223">
        <v>0</v>
      </c>
      <c r="M63" s="223">
        <v>0</v>
      </c>
      <c r="N63" s="223">
        <v>0</v>
      </c>
      <c r="O63" s="223">
        <v>0</v>
      </c>
      <c r="P63" s="223">
        <v>0</v>
      </c>
      <c r="Q63" s="223">
        <v>0</v>
      </c>
      <c r="R63" s="223">
        <v>0</v>
      </c>
      <c r="S63" s="223">
        <v>0</v>
      </c>
      <c r="T63" s="223">
        <v>11</v>
      </c>
      <c r="U63" s="223">
        <v>36</v>
      </c>
      <c r="V63" s="223">
        <v>0</v>
      </c>
      <c r="W63" s="223">
        <v>10</v>
      </c>
      <c r="X63" s="217">
        <f t="shared" si="0"/>
        <v>0</v>
      </c>
    </row>
    <row r="64" spans="1:24" s="217" customFormat="1" ht="19.5" hidden="1" customHeight="1" x14ac:dyDescent="0.3">
      <c r="A64" s="221" t="s">
        <v>1125</v>
      </c>
      <c r="B64" s="222">
        <v>113</v>
      </c>
      <c r="C64" s="223">
        <v>3</v>
      </c>
      <c r="D64" s="223">
        <v>0</v>
      </c>
      <c r="E64" s="223">
        <v>0</v>
      </c>
      <c r="F64" s="223">
        <v>9</v>
      </c>
      <c r="G64" s="223">
        <v>0</v>
      </c>
      <c r="H64" s="223">
        <v>8</v>
      </c>
      <c r="I64" s="223">
        <v>26</v>
      </c>
      <c r="J64" s="223">
        <v>0</v>
      </c>
      <c r="K64" s="223">
        <v>0</v>
      </c>
      <c r="L64" s="223">
        <v>0</v>
      </c>
      <c r="M64" s="223">
        <v>1</v>
      </c>
      <c r="N64" s="223">
        <v>0</v>
      </c>
      <c r="O64" s="223">
        <v>0</v>
      </c>
      <c r="P64" s="223">
        <v>0</v>
      </c>
      <c r="Q64" s="223">
        <v>0</v>
      </c>
      <c r="R64" s="223">
        <v>1</v>
      </c>
      <c r="S64" s="223">
        <v>0</v>
      </c>
      <c r="T64" s="223">
        <v>11</v>
      </c>
      <c r="U64" s="223">
        <v>39</v>
      </c>
      <c r="V64" s="223">
        <v>0</v>
      </c>
      <c r="W64" s="223">
        <v>15</v>
      </c>
      <c r="X64" s="217">
        <f t="shared" si="0"/>
        <v>0</v>
      </c>
    </row>
    <row r="65" spans="1:25" s="217" customFormat="1" ht="19.5" hidden="1" customHeight="1" x14ac:dyDescent="0.3">
      <c r="A65" s="221" t="s">
        <v>1532</v>
      </c>
      <c r="B65" s="222">
        <v>112</v>
      </c>
      <c r="C65" s="223">
        <v>6</v>
      </c>
      <c r="D65" s="223">
        <v>0</v>
      </c>
      <c r="E65" s="223">
        <v>0</v>
      </c>
      <c r="F65" s="223">
        <v>3</v>
      </c>
      <c r="G65" s="223">
        <v>0</v>
      </c>
      <c r="H65" s="223">
        <v>6</v>
      </c>
      <c r="I65" s="223">
        <v>16</v>
      </c>
      <c r="J65" s="223">
        <v>1</v>
      </c>
      <c r="K65" s="223">
        <v>0</v>
      </c>
      <c r="L65" s="223">
        <v>0</v>
      </c>
      <c r="M65" s="223">
        <v>2</v>
      </c>
      <c r="N65" s="223">
        <v>0</v>
      </c>
      <c r="O65" s="223">
        <v>2</v>
      </c>
      <c r="P65" s="223">
        <v>0</v>
      </c>
      <c r="Q65" s="223">
        <v>0</v>
      </c>
      <c r="R65" s="223">
        <v>1</v>
      </c>
      <c r="S65" s="223">
        <v>0</v>
      </c>
      <c r="T65" s="223">
        <v>18</v>
      </c>
      <c r="U65" s="223">
        <v>46</v>
      </c>
      <c r="V65" s="223">
        <v>0</v>
      </c>
      <c r="W65" s="223">
        <v>11</v>
      </c>
      <c r="X65" s="217">
        <f t="shared" si="0"/>
        <v>0</v>
      </c>
    </row>
    <row r="66" spans="1:25" s="217" customFormat="1" ht="19.5" hidden="1" customHeight="1" thickBot="1" x14ac:dyDescent="0.35">
      <c r="A66" s="221" t="s">
        <v>1533</v>
      </c>
      <c r="B66" s="222">
        <v>66</v>
      </c>
      <c r="C66" s="223">
        <v>2</v>
      </c>
      <c r="D66" s="223">
        <v>1</v>
      </c>
      <c r="E66" s="223">
        <v>1</v>
      </c>
      <c r="F66" s="223">
        <v>12</v>
      </c>
      <c r="G66" s="223">
        <v>0</v>
      </c>
      <c r="H66" s="223">
        <v>2</v>
      </c>
      <c r="I66" s="223">
        <v>24</v>
      </c>
      <c r="J66" s="223">
        <v>2</v>
      </c>
      <c r="K66" s="223">
        <v>0</v>
      </c>
      <c r="L66" s="223">
        <v>1</v>
      </c>
      <c r="M66" s="223">
        <v>0</v>
      </c>
      <c r="N66" s="223">
        <v>0</v>
      </c>
      <c r="O66" s="223">
        <v>0</v>
      </c>
      <c r="P66" s="223">
        <v>1</v>
      </c>
      <c r="Q66" s="223">
        <v>0</v>
      </c>
      <c r="R66" s="223">
        <v>1</v>
      </c>
      <c r="S66" s="223">
        <v>0</v>
      </c>
      <c r="T66" s="223">
        <v>4</v>
      </c>
      <c r="U66" s="223">
        <v>2</v>
      </c>
      <c r="V66" s="223">
        <v>0</v>
      </c>
      <c r="W66" s="223">
        <v>13</v>
      </c>
      <c r="X66" s="217">
        <f t="shared" si="0"/>
        <v>0</v>
      </c>
    </row>
    <row r="67" spans="1:25" s="127" customFormat="1" ht="75" customHeight="1" thickBot="1" x14ac:dyDescent="0.35">
      <c r="A67" s="225" t="s">
        <v>795</v>
      </c>
      <c r="B67" s="226" t="s">
        <v>776</v>
      </c>
      <c r="C67" s="227" t="s">
        <v>777</v>
      </c>
      <c r="D67" s="228" t="s">
        <v>737</v>
      </c>
      <c r="E67" s="228" t="s">
        <v>778</v>
      </c>
      <c r="F67" s="227" t="s">
        <v>779</v>
      </c>
      <c r="G67" s="227" t="s">
        <v>780</v>
      </c>
      <c r="H67" s="228" t="s">
        <v>781</v>
      </c>
      <c r="I67" s="227" t="s">
        <v>782</v>
      </c>
      <c r="J67" s="227" t="s">
        <v>796</v>
      </c>
      <c r="K67" s="228" t="s">
        <v>783</v>
      </c>
      <c r="L67" s="228" t="s">
        <v>784</v>
      </c>
      <c r="M67" s="227" t="s">
        <v>797</v>
      </c>
      <c r="N67" s="227" t="s">
        <v>785</v>
      </c>
      <c r="O67" s="227" t="s">
        <v>786</v>
      </c>
      <c r="P67" s="227" t="s">
        <v>787</v>
      </c>
      <c r="Q67" s="227" t="s">
        <v>788</v>
      </c>
      <c r="R67" s="227" t="s">
        <v>789</v>
      </c>
      <c r="S67" s="227" t="s">
        <v>790</v>
      </c>
      <c r="T67" s="227" t="s">
        <v>791</v>
      </c>
      <c r="U67" s="227" t="s">
        <v>1063</v>
      </c>
      <c r="V67" s="227" t="s">
        <v>792</v>
      </c>
      <c r="W67" s="229" t="s">
        <v>719</v>
      </c>
      <c r="X67" s="217"/>
      <c r="Y67" s="217"/>
    </row>
    <row r="68" spans="1:25" s="97" customFormat="1" ht="19.95" hidden="1" customHeight="1" x14ac:dyDescent="0.3">
      <c r="A68" s="221" t="s">
        <v>1534</v>
      </c>
      <c r="B68" s="124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21" t="s">
        <v>1541</v>
      </c>
      <c r="B69" s="124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21" t="s">
        <v>1535</v>
      </c>
      <c r="B70" s="124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21" t="s">
        <v>1551</v>
      </c>
      <c r="B71" s="124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21" t="s">
        <v>1552</v>
      </c>
      <c r="B72" s="124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21" t="s">
        <v>1542</v>
      </c>
      <c r="B73" s="124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21" t="s">
        <v>1543</v>
      </c>
      <c r="B74" s="124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21" t="s">
        <v>1553</v>
      </c>
      <c r="B75" s="124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21" t="s">
        <v>1554</v>
      </c>
      <c r="B76" s="124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21" t="s">
        <v>1544</v>
      </c>
      <c r="B77" s="124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21" t="s">
        <v>1545</v>
      </c>
      <c r="B78" s="124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21" t="s">
        <v>1555</v>
      </c>
      <c r="B79" s="124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21" t="s">
        <v>1546</v>
      </c>
      <c r="B80" s="124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21" t="s">
        <v>1547</v>
      </c>
      <c r="B81" s="124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21" t="s">
        <v>1556</v>
      </c>
      <c r="B82" s="124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21" t="s">
        <v>1536</v>
      </c>
      <c r="B83" s="124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21" t="s">
        <v>1557</v>
      </c>
      <c r="B84" s="124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21" t="s">
        <v>1548</v>
      </c>
      <c r="B85" s="124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21" t="s">
        <v>1558</v>
      </c>
      <c r="B86" s="124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21" t="s">
        <v>1537</v>
      </c>
      <c r="B87" s="124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21" t="s">
        <v>1538</v>
      </c>
      <c r="B88" s="124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21" t="s">
        <v>1549</v>
      </c>
      <c r="B89" s="124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21" t="s">
        <v>1550</v>
      </c>
      <c r="B90" s="124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21" t="s">
        <v>1559</v>
      </c>
      <c r="B91" s="124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 x14ac:dyDescent="0.3">
      <c r="A92" s="221" t="s">
        <v>1560</v>
      </c>
      <c r="B92" s="124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 x14ac:dyDescent="0.3">
      <c r="A93" s="221" t="s">
        <v>1539</v>
      </c>
      <c r="B93" s="124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 x14ac:dyDescent="0.3">
      <c r="A94" s="221" t="s">
        <v>1540</v>
      </c>
      <c r="B94" s="124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customHeight="1" x14ac:dyDescent="0.3">
      <c r="A95" s="221" t="s">
        <v>1573</v>
      </c>
      <c r="B95" s="371">
        <v>100</v>
      </c>
      <c r="C95" s="372">
        <v>9</v>
      </c>
      <c r="D95" s="372">
        <v>0</v>
      </c>
      <c r="E95" s="372">
        <v>1</v>
      </c>
      <c r="F95" s="372">
        <v>8</v>
      </c>
      <c r="G95" s="372">
        <v>3</v>
      </c>
      <c r="H95" s="372">
        <v>5</v>
      </c>
      <c r="I95" s="372">
        <v>24</v>
      </c>
      <c r="J95" s="372">
        <v>1</v>
      </c>
      <c r="K95" s="372">
        <v>0</v>
      </c>
      <c r="L95" s="372">
        <v>1</v>
      </c>
      <c r="M95" s="372">
        <v>0</v>
      </c>
      <c r="N95" s="372">
        <v>0</v>
      </c>
      <c r="O95" s="372">
        <v>1</v>
      </c>
      <c r="P95" s="372">
        <v>0</v>
      </c>
      <c r="Q95" s="372">
        <v>0</v>
      </c>
      <c r="R95" s="372">
        <v>1</v>
      </c>
      <c r="S95" s="372">
        <v>0</v>
      </c>
      <c r="T95" s="372">
        <v>8</v>
      </c>
      <c r="U95" s="372">
        <v>24</v>
      </c>
      <c r="V95" s="372">
        <v>0</v>
      </c>
      <c r="W95" s="372">
        <v>14</v>
      </c>
    </row>
    <row r="96" spans="1:23" s="97" customFormat="1" ht="19.95" customHeight="1" x14ac:dyDescent="0.3">
      <c r="A96" s="221" t="s">
        <v>1589</v>
      </c>
      <c r="B96" s="371">
        <v>94</v>
      </c>
      <c r="C96" s="372">
        <v>3</v>
      </c>
      <c r="D96" s="372">
        <v>1</v>
      </c>
      <c r="E96" s="372">
        <v>0</v>
      </c>
      <c r="F96" s="372">
        <v>6</v>
      </c>
      <c r="G96" s="372">
        <v>0</v>
      </c>
      <c r="H96" s="372">
        <v>7</v>
      </c>
      <c r="I96" s="372">
        <v>23</v>
      </c>
      <c r="J96" s="372">
        <v>1</v>
      </c>
      <c r="K96" s="372">
        <v>0</v>
      </c>
      <c r="L96" s="372">
        <v>0</v>
      </c>
      <c r="M96" s="372">
        <v>0</v>
      </c>
      <c r="N96" s="372">
        <v>0</v>
      </c>
      <c r="O96" s="372">
        <v>1</v>
      </c>
      <c r="P96" s="372">
        <v>1</v>
      </c>
      <c r="Q96" s="372">
        <v>0</v>
      </c>
      <c r="R96" s="372">
        <v>2</v>
      </c>
      <c r="S96" s="372">
        <v>0</v>
      </c>
      <c r="T96" s="372">
        <v>14</v>
      </c>
      <c r="U96" s="372">
        <v>20</v>
      </c>
      <c r="V96" s="372">
        <v>0</v>
      </c>
      <c r="W96" s="372">
        <v>15</v>
      </c>
    </row>
    <row r="97" spans="1:23" s="97" customFormat="1" ht="19.95" customHeight="1" x14ac:dyDescent="0.3">
      <c r="A97" s="221" t="s">
        <v>1600</v>
      </c>
      <c r="B97" s="371">
        <v>72</v>
      </c>
      <c r="C97" s="372">
        <v>3</v>
      </c>
      <c r="D97" s="372">
        <v>0</v>
      </c>
      <c r="E97" s="372">
        <v>0</v>
      </c>
      <c r="F97" s="372">
        <v>8</v>
      </c>
      <c r="G97" s="372">
        <v>0</v>
      </c>
      <c r="H97" s="372">
        <v>2</v>
      </c>
      <c r="I97" s="372">
        <v>24</v>
      </c>
      <c r="J97" s="372">
        <v>0</v>
      </c>
      <c r="K97" s="372">
        <v>0</v>
      </c>
      <c r="L97" s="372">
        <v>0</v>
      </c>
      <c r="M97" s="372">
        <v>2</v>
      </c>
      <c r="N97" s="372">
        <v>1</v>
      </c>
      <c r="O97" s="372">
        <v>0</v>
      </c>
      <c r="P97" s="372">
        <v>0</v>
      </c>
      <c r="Q97" s="372">
        <v>0</v>
      </c>
      <c r="R97" s="372">
        <v>1</v>
      </c>
      <c r="S97" s="372">
        <v>0</v>
      </c>
      <c r="T97" s="372">
        <v>5</v>
      </c>
      <c r="U97" s="372">
        <v>15</v>
      </c>
      <c r="V97" s="372">
        <v>0</v>
      </c>
      <c r="W97" s="372">
        <v>11</v>
      </c>
    </row>
    <row r="98" spans="1:23" s="97" customFormat="1" ht="19.95" customHeight="1" x14ac:dyDescent="0.3">
      <c r="A98" s="221" t="s">
        <v>1619</v>
      </c>
      <c r="B98" s="371">
        <v>111</v>
      </c>
      <c r="C98" s="372">
        <v>6</v>
      </c>
      <c r="D98" s="372">
        <v>0</v>
      </c>
      <c r="E98" s="372">
        <v>0</v>
      </c>
      <c r="F98" s="372">
        <v>6</v>
      </c>
      <c r="G98" s="372">
        <v>1</v>
      </c>
      <c r="H98" s="372">
        <v>12</v>
      </c>
      <c r="I98" s="372">
        <v>30</v>
      </c>
      <c r="J98" s="372">
        <v>2</v>
      </c>
      <c r="K98" s="372">
        <v>1</v>
      </c>
      <c r="L98" s="372">
        <v>0</v>
      </c>
      <c r="M98" s="372">
        <v>1</v>
      </c>
      <c r="N98" s="372">
        <v>0</v>
      </c>
      <c r="O98" s="372">
        <v>1</v>
      </c>
      <c r="P98" s="372">
        <v>1</v>
      </c>
      <c r="Q98" s="372">
        <v>0</v>
      </c>
      <c r="R98" s="372">
        <v>1</v>
      </c>
      <c r="S98" s="372">
        <v>0</v>
      </c>
      <c r="T98" s="372">
        <v>9</v>
      </c>
      <c r="U98" s="372">
        <v>24</v>
      </c>
      <c r="V98" s="372">
        <v>0</v>
      </c>
      <c r="W98" s="372">
        <v>16</v>
      </c>
    </row>
    <row r="99" spans="1:23" s="97" customFormat="1" ht="19.95" customHeight="1" x14ac:dyDescent="0.3">
      <c r="A99" s="221" t="s">
        <v>1623</v>
      </c>
      <c r="B99" s="371">
        <v>107</v>
      </c>
      <c r="C99" s="372">
        <v>6</v>
      </c>
      <c r="D99" s="372">
        <v>2</v>
      </c>
      <c r="E99" s="372">
        <v>0</v>
      </c>
      <c r="F99" s="372">
        <v>3</v>
      </c>
      <c r="G99" s="372">
        <v>1</v>
      </c>
      <c r="H99" s="372">
        <v>2</v>
      </c>
      <c r="I99" s="372">
        <v>36</v>
      </c>
      <c r="J99" s="372">
        <v>2</v>
      </c>
      <c r="K99" s="372">
        <v>1</v>
      </c>
      <c r="L99" s="372">
        <v>0</v>
      </c>
      <c r="M99" s="372">
        <v>0</v>
      </c>
      <c r="N99" s="372">
        <v>1</v>
      </c>
      <c r="O99" s="372">
        <v>1</v>
      </c>
      <c r="P99" s="372">
        <v>2</v>
      </c>
      <c r="Q99" s="372">
        <v>0</v>
      </c>
      <c r="R99" s="372">
        <v>0</v>
      </c>
      <c r="S99" s="372">
        <v>0</v>
      </c>
      <c r="T99" s="372">
        <v>14</v>
      </c>
      <c r="U99" s="372">
        <v>26</v>
      </c>
      <c r="V99" s="372">
        <v>0</v>
      </c>
      <c r="W99" s="372">
        <v>10</v>
      </c>
    </row>
    <row r="100" spans="1:23" s="97" customFormat="1" ht="19.95" customHeight="1" x14ac:dyDescent="0.3">
      <c r="A100" s="221" t="s">
        <v>1627</v>
      </c>
      <c r="B100" s="371">
        <v>103</v>
      </c>
      <c r="C100" s="372">
        <v>3</v>
      </c>
      <c r="D100" s="372">
        <v>0</v>
      </c>
      <c r="E100" s="372">
        <v>0</v>
      </c>
      <c r="F100" s="372">
        <v>6</v>
      </c>
      <c r="G100" s="372">
        <v>2</v>
      </c>
      <c r="H100" s="372">
        <v>10</v>
      </c>
      <c r="I100" s="372">
        <v>21</v>
      </c>
      <c r="J100" s="372">
        <v>0</v>
      </c>
      <c r="K100" s="372">
        <v>0</v>
      </c>
      <c r="L100" s="372">
        <v>1</v>
      </c>
      <c r="M100" s="372">
        <v>0</v>
      </c>
      <c r="N100" s="372">
        <v>0</v>
      </c>
      <c r="O100" s="372">
        <v>2</v>
      </c>
      <c r="P100" s="372">
        <v>0</v>
      </c>
      <c r="Q100" s="372">
        <v>0</v>
      </c>
      <c r="R100" s="372">
        <v>0</v>
      </c>
      <c r="S100" s="372">
        <v>0</v>
      </c>
      <c r="T100" s="372">
        <v>13</v>
      </c>
      <c r="U100" s="372">
        <v>26</v>
      </c>
      <c r="V100" s="372">
        <v>0</v>
      </c>
      <c r="W100" s="372">
        <v>19</v>
      </c>
    </row>
    <row r="101" spans="1:23" s="97" customFormat="1" ht="19.95" customHeight="1" x14ac:dyDescent="0.3">
      <c r="A101" s="221" t="s">
        <v>1629</v>
      </c>
      <c r="B101" s="371">
        <v>107</v>
      </c>
      <c r="C101" s="372">
        <v>5</v>
      </c>
      <c r="D101" s="372">
        <v>0</v>
      </c>
      <c r="E101" s="372">
        <v>1</v>
      </c>
      <c r="F101" s="372">
        <v>7</v>
      </c>
      <c r="G101" s="372">
        <v>0</v>
      </c>
      <c r="H101" s="372">
        <v>8</v>
      </c>
      <c r="I101" s="372">
        <v>24</v>
      </c>
      <c r="J101" s="372">
        <v>1</v>
      </c>
      <c r="K101" s="372">
        <v>0</v>
      </c>
      <c r="L101" s="372">
        <v>0</v>
      </c>
      <c r="M101" s="372">
        <v>3</v>
      </c>
      <c r="N101" s="372">
        <v>0</v>
      </c>
      <c r="O101" s="372">
        <v>0</v>
      </c>
      <c r="P101" s="372">
        <v>0</v>
      </c>
      <c r="Q101" s="372">
        <v>0</v>
      </c>
      <c r="R101" s="372">
        <v>0</v>
      </c>
      <c r="S101" s="372">
        <v>0</v>
      </c>
      <c r="T101" s="372">
        <v>13</v>
      </c>
      <c r="U101" s="372">
        <v>30</v>
      </c>
      <c r="V101" s="372">
        <v>0</v>
      </c>
      <c r="W101" s="372">
        <v>15</v>
      </c>
    </row>
    <row r="102" spans="1:23" s="97" customFormat="1" ht="19.95" customHeight="1" x14ac:dyDescent="0.3">
      <c r="A102" s="221" t="s">
        <v>1630</v>
      </c>
      <c r="B102" s="124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21" t="s">
        <v>1640</v>
      </c>
      <c r="B103" s="124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21" t="s">
        <v>1642</v>
      </c>
      <c r="B104" s="124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 x14ac:dyDescent="0.3">
      <c r="A105" s="221" t="s">
        <v>1654</v>
      </c>
      <c r="B105" s="124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 x14ac:dyDescent="0.3">
      <c r="A106" s="221" t="s">
        <v>1664</v>
      </c>
      <c r="B106" s="124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 x14ac:dyDescent="0.3">
      <c r="A107" s="221" t="s">
        <v>1672</v>
      </c>
      <c r="B107" s="124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26.1" customHeight="1" x14ac:dyDescent="0.3">
      <c r="A108" s="230" t="s">
        <v>88</v>
      </c>
      <c r="B108" s="124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:23" s="97" customFormat="1" ht="19.5" customHeight="1" x14ac:dyDescent="0.3">
      <c r="A109" s="230" t="s">
        <v>89</v>
      </c>
      <c r="B109" s="124">
        <v>10</v>
      </c>
      <c r="C109" s="26">
        <v>0</v>
      </c>
      <c r="D109" s="26">
        <v>0</v>
      </c>
      <c r="E109" s="26">
        <v>0</v>
      </c>
      <c r="F109" s="26">
        <v>1</v>
      </c>
      <c r="G109" s="26">
        <v>0</v>
      </c>
      <c r="H109" s="26">
        <v>1</v>
      </c>
      <c r="I109" s="26">
        <v>4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3</v>
      </c>
      <c r="U109" s="26">
        <v>0</v>
      </c>
      <c r="V109" s="26">
        <v>0</v>
      </c>
      <c r="W109" s="26">
        <v>1</v>
      </c>
    </row>
    <row r="110" spans="1:23" s="97" customFormat="1" ht="19.5" customHeight="1" x14ac:dyDescent="0.3">
      <c r="A110" s="230" t="s">
        <v>90</v>
      </c>
      <c r="B110" s="124">
        <v>17</v>
      </c>
      <c r="C110" s="26">
        <v>2</v>
      </c>
      <c r="D110" s="26">
        <v>0</v>
      </c>
      <c r="E110" s="26">
        <v>0</v>
      </c>
      <c r="F110" s="26">
        <v>0</v>
      </c>
      <c r="G110" s="26">
        <v>0</v>
      </c>
      <c r="H110" s="26">
        <v>1</v>
      </c>
      <c r="I110" s="26">
        <v>7</v>
      </c>
      <c r="J110" s="26">
        <v>0</v>
      </c>
      <c r="K110" s="26">
        <v>1</v>
      </c>
      <c r="L110" s="26">
        <v>0</v>
      </c>
      <c r="M110" s="26">
        <v>1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1</v>
      </c>
      <c r="U110" s="26">
        <v>1</v>
      </c>
      <c r="V110" s="26">
        <v>0</v>
      </c>
      <c r="W110" s="26">
        <v>3</v>
      </c>
    </row>
    <row r="111" spans="1:23" s="97" customFormat="1" ht="19.5" customHeight="1" x14ac:dyDescent="0.3">
      <c r="A111" s="230" t="s">
        <v>91</v>
      </c>
      <c r="B111" s="124">
        <v>11</v>
      </c>
      <c r="C111" s="26">
        <v>1</v>
      </c>
      <c r="D111" s="26">
        <v>0</v>
      </c>
      <c r="E111" s="26">
        <v>0</v>
      </c>
      <c r="F111" s="26">
        <v>0</v>
      </c>
      <c r="G111" s="26">
        <v>4</v>
      </c>
      <c r="H111" s="26">
        <v>0</v>
      </c>
      <c r="I111" s="26">
        <v>1</v>
      </c>
      <c r="J111" s="26">
        <v>0</v>
      </c>
      <c r="K111" s="26">
        <v>1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1</v>
      </c>
      <c r="U111" s="26">
        <v>2</v>
      </c>
      <c r="V111" s="26">
        <v>0</v>
      </c>
      <c r="W111" s="26">
        <v>1</v>
      </c>
    </row>
    <row r="112" spans="1:23" s="97" customFormat="1" ht="19.5" customHeight="1" x14ac:dyDescent="0.3">
      <c r="A112" s="230" t="s">
        <v>92</v>
      </c>
      <c r="B112" s="124">
        <v>1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1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</row>
    <row r="113" spans="1:23" s="97" customFormat="1" ht="19.5" customHeight="1" x14ac:dyDescent="0.3">
      <c r="A113" s="230" t="s">
        <v>93</v>
      </c>
      <c r="B113" s="124">
        <v>10</v>
      </c>
      <c r="C113" s="26">
        <v>0</v>
      </c>
      <c r="D113" s="26">
        <v>0</v>
      </c>
      <c r="E113" s="26">
        <v>0</v>
      </c>
      <c r="F113" s="26">
        <v>0</v>
      </c>
      <c r="G113" s="26">
        <v>1</v>
      </c>
      <c r="H113" s="26">
        <v>1</v>
      </c>
      <c r="I113" s="26">
        <v>3</v>
      </c>
      <c r="J113" s="26">
        <v>0</v>
      </c>
      <c r="K113" s="26">
        <v>0</v>
      </c>
      <c r="L113" s="26">
        <v>0</v>
      </c>
      <c r="M113" s="26">
        <v>2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2</v>
      </c>
      <c r="V113" s="26">
        <v>0</v>
      </c>
      <c r="W113" s="26">
        <v>1</v>
      </c>
    </row>
    <row r="114" spans="1:23" s="97" customFormat="1" ht="19.5" customHeight="1" x14ac:dyDescent="0.3">
      <c r="A114" s="230" t="s">
        <v>94</v>
      </c>
      <c r="B114" s="124">
        <v>8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2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2</v>
      </c>
      <c r="U114" s="26">
        <v>3</v>
      </c>
      <c r="V114" s="26">
        <v>0</v>
      </c>
      <c r="W114" s="26">
        <v>1</v>
      </c>
    </row>
    <row r="115" spans="1:23" s="97" customFormat="1" ht="19.5" customHeight="1" x14ac:dyDescent="0.3">
      <c r="A115" s="230" t="s">
        <v>95</v>
      </c>
      <c r="B115" s="124">
        <v>13</v>
      </c>
      <c r="C115" s="26">
        <v>0</v>
      </c>
      <c r="D115" s="26">
        <v>0</v>
      </c>
      <c r="E115" s="26">
        <v>0</v>
      </c>
      <c r="F115" s="26">
        <v>4</v>
      </c>
      <c r="G115" s="26">
        <v>1</v>
      </c>
      <c r="H115" s="26">
        <v>0</v>
      </c>
      <c r="I115" s="26">
        <v>2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3</v>
      </c>
      <c r="V115" s="26">
        <v>0</v>
      </c>
      <c r="W115" s="26">
        <v>3</v>
      </c>
    </row>
    <row r="116" spans="1:23" s="97" customFormat="1" ht="19.5" customHeight="1" x14ac:dyDescent="0.3">
      <c r="A116" s="230" t="s">
        <v>96</v>
      </c>
      <c r="B116" s="124">
        <v>8</v>
      </c>
      <c r="C116" s="26">
        <v>0</v>
      </c>
      <c r="D116" s="26">
        <v>0</v>
      </c>
      <c r="E116" s="26">
        <v>0</v>
      </c>
      <c r="F116" s="26">
        <v>3</v>
      </c>
      <c r="G116" s="26">
        <v>0</v>
      </c>
      <c r="H116" s="26">
        <v>0</v>
      </c>
      <c r="I116" s="26">
        <v>3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1</v>
      </c>
      <c r="V116" s="26">
        <v>0</v>
      </c>
      <c r="W116" s="26">
        <v>1</v>
      </c>
    </row>
    <row r="117" spans="1:23" s="97" customFormat="1" ht="19.5" customHeight="1" x14ac:dyDescent="0.3">
      <c r="A117" s="230" t="s">
        <v>97</v>
      </c>
      <c r="B117" s="124">
        <v>3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1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1</v>
      </c>
      <c r="V117" s="26">
        <v>0</v>
      </c>
      <c r="W117" s="26">
        <v>0</v>
      </c>
    </row>
    <row r="118" spans="1:23" s="97" customFormat="1" ht="19.5" customHeight="1" x14ac:dyDescent="0.3">
      <c r="A118" s="230" t="s">
        <v>98</v>
      </c>
      <c r="B118" s="124">
        <v>5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1</v>
      </c>
      <c r="J118" s="26">
        <v>1</v>
      </c>
      <c r="K118" s="26">
        <v>0</v>
      </c>
      <c r="L118" s="26">
        <v>0</v>
      </c>
      <c r="M118" s="26">
        <v>0</v>
      </c>
      <c r="N118" s="26">
        <v>0</v>
      </c>
      <c r="O118" s="26">
        <v>1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1</v>
      </c>
      <c r="V118" s="26">
        <v>0</v>
      </c>
      <c r="W118" s="26">
        <v>1</v>
      </c>
    </row>
    <row r="119" spans="1:23" s="97" customFormat="1" ht="19.5" customHeight="1" x14ac:dyDescent="0.3">
      <c r="A119" s="230" t="s">
        <v>99</v>
      </c>
      <c r="B119" s="124">
        <v>7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1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5</v>
      </c>
      <c r="V119" s="26">
        <v>0</v>
      </c>
      <c r="W119" s="26">
        <v>1</v>
      </c>
    </row>
    <row r="120" spans="1:23" s="97" customFormat="1" ht="19.5" customHeight="1" x14ac:dyDescent="0.3">
      <c r="A120" s="230" t="s">
        <v>100</v>
      </c>
      <c r="B120" s="124">
        <v>8</v>
      </c>
      <c r="C120" s="26">
        <v>0</v>
      </c>
      <c r="D120" s="26">
        <v>0</v>
      </c>
      <c r="E120" s="26">
        <v>0</v>
      </c>
      <c r="F120" s="26">
        <v>0</v>
      </c>
      <c r="G120" s="26">
        <v>2</v>
      </c>
      <c r="H120" s="26">
        <v>0</v>
      </c>
      <c r="I120" s="26">
        <v>2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2</v>
      </c>
      <c r="V120" s="26">
        <v>0</v>
      </c>
      <c r="W120" s="26">
        <v>1</v>
      </c>
    </row>
    <row r="121" spans="1:23" s="97" customFormat="1" ht="19.5" customHeight="1" thickBot="1" x14ac:dyDescent="0.35">
      <c r="A121" s="231" t="s">
        <v>101</v>
      </c>
      <c r="B121" s="125">
        <v>1</v>
      </c>
      <c r="C121" s="126">
        <v>0</v>
      </c>
      <c r="D121" s="126">
        <v>0</v>
      </c>
      <c r="E121" s="126">
        <v>0</v>
      </c>
      <c r="F121" s="126">
        <v>1</v>
      </c>
      <c r="G121" s="126">
        <v>0</v>
      </c>
      <c r="H121" s="126">
        <v>0</v>
      </c>
      <c r="I121" s="126">
        <v>0</v>
      </c>
      <c r="J121" s="126">
        <v>0</v>
      </c>
      <c r="K121" s="126">
        <v>0</v>
      </c>
      <c r="L121" s="126">
        <v>0</v>
      </c>
      <c r="M121" s="126">
        <v>0</v>
      </c>
      <c r="N121" s="126">
        <v>0</v>
      </c>
      <c r="O121" s="126">
        <v>0</v>
      </c>
      <c r="P121" s="126">
        <v>0</v>
      </c>
      <c r="Q121" s="126">
        <v>0</v>
      </c>
      <c r="R121" s="126">
        <v>0</v>
      </c>
      <c r="S121" s="126">
        <v>0</v>
      </c>
      <c r="T121" s="126">
        <v>0</v>
      </c>
      <c r="U121" s="126">
        <v>0</v>
      </c>
      <c r="V121" s="126">
        <v>0</v>
      </c>
      <c r="W121" s="126">
        <v>0</v>
      </c>
    </row>
    <row r="122" spans="1:23" s="97" customFormat="1" ht="22.5" customHeight="1" x14ac:dyDescent="0.3">
      <c r="A122" s="232" t="s">
        <v>149</v>
      </c>
    </row>
    <row r="123" spans="1:23" ht="22.5" customHeight="1" x14ac:dyDescent="0.3">
      <c r="A123" s="217"/>
    </row>
    <row r="124" spans="1:23" s="290" customFormat="1" x14ac:dyDescent="0.3">
      <c r="A124" s="274"/>
      <c r="B124" s="366">
        <f>SUM(B109:B121)-B107</f>
        <v>0</v>
      </c>
      <c r="C124" s="366">
        <f t="shared" ref="C124:W124" si="1">SUM(C109:C121)-C107</f>
        <v>0</v>
      </c>
      <c r="D124" s="366">
        <f t="shared" si="1"/>
        <v>0</v>
      </c>
      <c r="E124" s="366">
        <f t="shared" si="1"/>
        <v>0</v>
      </c>
      <c r="F124" s="366">
        <f t="shared" si="1"/>
        <v>0</v>
      </c>
      <c r="G124" s="366">
        <f t="shared" si="1"/>
        <v>0</v>
      </c>
      <c r="H124" s="366">
        <f t="shared" si="1"/>
        <v>0</v>
      </c>
      <c r="I124" s="366">
        <f t="shared" si="1"/>
        <v>0</v>
      </c>
      <c r="J124" s="366">
        <f t="shared" si="1"/>
        <v>0</v>
      </c>
      <c r="K124" s="366">
        <f t="shared" si="1"/>
        <v>0</v>
      </c>
      <c r="L124" s="366">
        <f t="shared" si="1"/>
        <v>0</v>
      </c>
      <c r="M124" s="366">
        <f t="shared" si="1"/>
        <v>0</v>
      </c>
      <c r="N124" s="366">
        <f t="shared" si="1"/>
        <v>0</v>
      </c>
      <c r="O124" s="366">
        <f t="shared" si="1"/>
        <v>0</v>
      </c>
      <c r="P124" s="366">
        <f t="shared" si="1"/>
        <v>0</v>
      </c>
      <c r="Q124" s="366">
        <f t="shared" si="1"/>
        <v>0</v>
      </c>
      <c r="R124" s="366">
        <f t="shared" si="1"/>
        <v>0</v>
      </c>
      <c r="S124" s="366">
        <f t="shared" si="1"/>
        <v>0</v>
      </c>
      <c r="T124" s="366">
        <f t="shared" si="1"/>
        <v>0</v>
      </c>
      <c r="U124" s="366">
        <f t="shared" si="1"/>
        <v>0</v>
      </c>
      <c r="V124" s="366">
        <f t="shared" si="1"/>
        <v>0</v>
      </c>
      <c r="W124" s="366">
        <f t="shared" si="1"/>
        <v>0</v>
      </c>
    </row>
    <row r="125" spans="1:23" s="354" customFormat="1" ht="21" customHeight="1" x14ac:dyDescent="0.4">
      <c r="A125" s="352" t="s">
        <v>1606</v>
      </c>
      <c r="B125" s="353">
        <f>B105-B104</f>
        <v>5</v>
      </c>
      <c r="C125" s="353">
        <f t="shared" ref="C125:W125" si="2">C105-C104</f>
        <v>-3</v>
      </c>
      <c r="D125" s="353">
        <f t="shared" si="2"/>
        <v>0</v>
      </c>
      <c r="E125" s="353">
        <f t="shared" si="2"/>
        <v>0</v>
      </c>
      <c r="F125" s="353">
        <f t="shared" si="2"/>
        <v>2</v>
      </c>
      <c r="G125" s="353">
        <f t="shared" si="2"/>
        <v>3</v>
      </c>
      <c r="H125" s="353">
        <f t="shared" si="2"/>
        <v>-1</v>
      </c>
      <c r="I125" s="353">
        <f t="shared" si="2"/>
        <v>-1</v>
      </c>
      <c r="J125" s="353">
        <f t="shared" si="2"/>
        <v>0</v>
      </c>
      <c r="K125" s="353">
        <f t="shared" si="2"/>
        <v>-1</v>
      </c>
      <c r="L125" s="353">
        <f t="shared" si="2"/>
        <v>0</v>
      </c>
      <c r="M125" s="353">
        <f t="shared" si="2"/>
        <v>1</v>
      </c>
      <c r="N125" s="353">
        <f t="shared" si="2"/>
        <v>0</v>
      </c>
      <c r="O125" s="353">
        <f t="shared" si="2"/>
        <v>0</v>
      </c>
      <c r="P125" s="353">
        <f t="shared" si="2"/>
        <v>0</v>
      </c>
      <c r="Q125" s="353">
        <f t="shared" si="2"/>
        <v>5</v>
      </c>
      <c r="R125" s="353">
        <f t="shared" si="2"/>
        <v>0</v>
      </c>
      <c r="S125" s="353">
        <f t="shared" si="2"/>
        <v>0</v>
      </c>
      <c r="T125" s="353">
        <f t="shared" si="2"/>
        <v>3</v>
      </c>
      <c r="U125" s="353">
        <f t="shared" si="2"/>
        <v>0</v>
      </c>
      <c r="V125" s="353">
        <f t="shared" si="2"/>
        <v>0</v>
      </c>
      <c r="W125" s="353">
        <f t="shared" si="2"/>
        <v>-3</v>
      </c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7"/>
  <sheetViews>
    <sheetView zoomScale="115" zoomScaleNormal="115" zoomScaleSheetLayoutView="100" workbookViewId="0">
      <pane ySplit="7" topLeftCell="A83" activePane="bottomLeft" state="frozen"/>
      <selection pane="bottomLeft" activeCell="S97" sqref="S97"/>
    </sheetView>
  </sheetViews>
  <sheetFormatPr defaultColWidth="9" defaultRowHeight="21.9" customHeight="1" x14ac:dyDescent="0.3"/>
  <cols>
    <col min="1" max="1" width="15.44140625" style="153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3" customFormat="1" ht="23.25" customHeight="1" x14ac:dyDescent="0.3">
      <c r="A1" s="576" t="s">
        <v>700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</row>
    <row r="2" spans="1:20" s="171" customFormat="1" ht="14.4" customHeight="1" x14ac:dyDescent="0.3">
      <c r="A2" s="168"/>
      <c r="E2" s="200"/>
      <c r="J2" s="334"/>
      <c r="K2" s="161"/>
      <c r="L2" s="161"/>
      <c r="M2" s="161"/>
      <c r="N2" s="161"/>
      <c r="O2" s="161"/>
      <c r="P2" s="161"/>
      <c r="Q2" s="161"/>
      <c r="R2" s="161"/>
      <c r="S2" s="161"/>
      <c r="T2" s="328"/>
    </row>
    <row r="3" spans="1:20" s="236" customFormat="1" ht="18" customHeight="1" x14ac:dyDescent="0.3">
      <c r="A3" s="753" t="s">
        <v>998</v>
      </c>
      <c r="B3" s="754" t="s">
        <v>995</v>
      </c>
      <c r="C3" s="746"/>
      <c r="D3" s="746"/>
      <c r="E3" s="746"/>
      <c r="F3" s="746" t="s">
        <v>193</v>
      </c>
      <c r="G3" s="746"/>
      <c r="H3" s="746"/>
      <c r="I3" s="746"/>
      <c r="J3" s="746"/>
      <c r="K3" s="746"/>
      <c r="L3" s="746"/>
      <c r="M3" s="746"/>
      <c r="N3" s="746"/>
      <c r="O3" s="746"/>
      <c r="P3" s="746"/>
      <c r="Q3" s="746"/>
      <c r="R3" s="746"/>
      <c r="S3" s="746"/>
      <c r="T3" s="755"/>
    </row>
    <row r="4" spans="1:20" s="236" customFormat="1" ht="20.100000000000001" customHeight="1" x14ac:dyDescent="0.3">
      <c r="A4" s="753"/>
      <c r="B4" s="754"/>
      <c r="C4" s="746"/>
      <c r="D4" s="746"/>
      <c r="E4" s="746"/>
      <c r="F4" s="746" t="s">
        <v>424</v>
      </c>
      <c r="G4" s="746"/>
      <c r="H4" s="746"/>
      <c r="I4" s="746"/>
      <c r="J4" s="746"/>
      <c r="K4" s="746" t="s">
        <v>425</v>
      </c>
      <c r="L4" s="746"/>
      <c r="M4" s="746"/>
      <c r="N4" s="746"/>
      <c r="O4" s="746"/>
      <c r="P4" s="746" t="s">
        <v>426</v>
      </c>
      <c r="Q4" s="746"/>
      <c r="R4" s="746"/>
      <c r="S4" s="746"/>
      <c r="T4" s="755"/>
    </row>
    <row r="5" spans="1:20" s="236" customFormat="1" ht="20.100000000000001" customHeight="1" x14ac:dyDescent="0.3">
      <c r="A5" s="753"/>
      <c r="B5" s="754" t="s">
        <v>996</v>
      </c>
      <c r="C5" s="746"/>
      <c r="D5" s="746"/>
      <c r="E5" s="747" t="s">
        <v>199</v>
      </c>
      <c r="F5" s="746" t="s">
        <v>329</v>
      </c>
      <c r="G5" s="746" t="s">
        <v>198</v>
      </c>
      <c r="H5" s="746"/>
      <c r="I5" s="746"/>
      <c r="J5" s="747" t="s">
        <v>199</v>
      </c>
      <c r="K5" s="746" t="s">
        <v>329</v>
      </c>
      <c r="L5" s="746" t="s">
        <v>198</v>
      </c>
      <c r="M5" s="746"/>
      <c r="N5" s="746"/>
      <c r="O5" s="747" t="s">
        <v>199</v>
      </c>
      <c r="P5" s="746" t="s">
        <v>329</v>
      </c>
      <c r="Q5" s="746" t="s">
        <v>198</v>
      </c>
      <c r="R5" s="746"/>
      <c r="S5" s="746"/>
      <c r="T5" s="750" t="s">
        <v>199</v>
      </c>
    </row>
    <row r="6" spans="1:20" s="236" customFormat="1" ht="25.5" customHeight="1" x14ac:dyDescent="0.3">
      <c r="A6" s="753"/>
      <c r="B6" s="754" t="s">
        <v>221</v>
      </c>
      <c r="C6" s="746" t="s">
        <v>220</v>
      </c>
      <c r="D6" s="746"/>
      <c r="E6" s="748"/>
      <c r="F6" s="746"/>
      <c r="G6" s="746" t="s">
        <v>221</v>
      </c>
      <c r="H6" s="746" t="s">
        <v>220</v>
      </c>
      <c r="I6" s="746"/>
      <c r="J6" s="748"/>
      <c r="K6" s="746"/>
      <c r="L6" s="746" t="s">
        <v>221</v>
      </c>
      <c r="M6" s="746" t="s">
        <v>997</v>
      </c>
      <c r="N6" s="746"/>
      <c r="O6" s="748"/>
      <c r="P6" s="746"/>
      <c r="Q6" s="746" t="s">
        <v>221</v>
      </c>
      <c r="R6" s="746" t="s">
        <v>997</v>
      </c>
      <c r="S6" s="746"/>
      <c r="T6" s="751"/>
    </row>
    <row r="7" spans="1:20" s="236" customFormat="1" ht="24" customHeight="1" x14ac:dyDescent="0.3">
      <c r="A7" s="753"/>
      <c r="B7" s="754"/>
      <c r="C7" s="269" t="s">
        <v>224</v>
      </c>
      <c r="D7" s="269" t="s">
        <v>225</v>
      </c>
      <c r="E7" s="749"/>
      <c r="F7" s="746"/>
      <c r="G7" s="746"/>
      <c r="H7" s="329" t="s">
        <v>224</v>
      </c>
      <c r="I7" s="329" t="s">
        <v>225</v>
      </c>
      <c r="J7" s="749"/>
      <c r="K7" s="746"/>
      <c r="L7" s="746"/>
      <c r="M7" s="329" t="s">
        <v>224</v>
      </c>
      <c r="N7" s="329" t="s">
        <v>225</v>
      </c>
      <c r="O7" s="749"/>
      <c r="P7" s="746"/>
      <c r="Q7" s="746"/>
      <c r="R7" s="329" t="s">
        <v>224</v>
      </c>
      <c r="S7" s="329" t="s">
        <v>225</v>
      </c>
      <c r="T7" s="752"/>
    </row>
    <row r="8" spans="1:20" s="92" customFormat="1" ht="15" hidden="1" customHeight="1" x14ac:dyDescent="0.25">
      <c r="A8" s="235" t="s">
        <v>902</v>
      </c>
      <c r="B8" s="128">
        <v>0</v>
      </c>
      <c r="C8" s="129">
        <v>2</v>
      </c>
      <c r="D8" s="129">
        <v>1</v>
      </c>
      <c r="E8" s="130">
        <v>5</v>
      </c>
      <c r="F8" s="129">
        <v>16</v>
      </c>
      <c r="G8" s="129">
        <v>0</v>
      </c>
      <c r="H8" s="129">
        <v>7</v>
      </c>
      <c r="I8" s="129">
        <v>2</v>
      </c>
      <c r="J8" s="129">
        <v>7</v>
      </c>
      <c r="K8" s="129">
        <v>15</v>
      </c>
      <c r="L8" s="129">
        <v>0</v>
      </c>
      <c r="M8" s="129">
        <v>6</v>
      </c>
      <c r="N8" s="129">
        <v>2</v>
      </c>
      <c r="O8" s="129">
        <v>7</v>
      </c>
      <c r="P8" s="129">
        <v>1</v>
      </c>
      <c r="Q8" s="129">
        <v>0</v>
      </c>
      <c r="R8" s="129">
        <v>1</v>
      </c>
      <c r="S8" s="129">
        <v>0</v>
      </c>
      <c r="T8" s="129">
        <v>0</v>
      </c>
    </row>
    <row r="9" spans="1:20" s="92" customFormat="1" ht="15" hidden="1" customHeight="1" x14ac:dyDescent="0.25">
      <c r="A9" s="235" t="s">
        <v>1005</v>
      </c>
      <c r="B9" s="128">
        <v>0</v>
      </c>
      <c r="C9" s="129">
        <v>2</v>
      </c>
      <c r="D9" s="129">
        <v>1</v>
      </c>
      <c r="E9" s="83">
        <v>5</v>
      </c>
      <c r="F9" s="129">
        <v>7</v>
      </c>
      <c r="G9" s="129">
        <v>0</v>
      </c>
      <c r="H9" s="129">
        <v>3</v>
      </c>
      <c r="I9" s="129">
        <v>0</v>
      </c>
      <c r="J9" s="129">
        <v>4</v>
      </c>
      <c r="K9" s="129">
        <v>7</v>
      </c>
      <c r="L9" s="129">
        <v>0</v>
      </c>
      <c r="M9" s="129">
        <v>3</v>
      </c>
      <c r="N9" s="129">
        <v>0</v>
      </c>
      <c r="O9" s="129">
        <v>4</v>
      </c>
      <c r="P9" s="129">
        <v>0</v>
      </c>
      <c r="Q9" s="129">
        <v>0</v>
      </c>
      <c r="R9" s="129">
        <v>0</v>
      </c>
      <c r="S9" s="129">
        <v>0</v>
      </c>
      <c r="T9" s="129">
        <v>0</v>
      </c>
    </row>
    <row r="10" spans="1:20" s="92" customFormat="1" ht="15" hidden="1" customHeight="1" x14ac:dyDescent="0.25">
      <c r="A10" s="235" t="s">
        <v>1011</v>
      </c>
      <c r="B10" s="128">
        <v>0</v>
      </c>
      <c r="C10" s="129">
        <v>2</v>
      </c>
      <c r="D10" s="129">
        <v>1</v>
      </c>
      <c r="E10" s="83">
        <v>5</v>
      </c>
      <c r="F10" s="129">
        <v>5</v>
      </c>
      <c r="G10" s="129">
        <v>0</v>
      </c>
      <c r="H10" s="129">
        <v>2</v>
      </c>
      <c r="I10" s="129">
        <v>0</v>
      </c>
      <c r="J10" s="129">
        <v>3</v>
      </c>
      <c r="K10" s="129">
        <v>5</v>
      </c>
      <c r="L10" s="129">
        <v>0</v>
      </c>
      <c r="M10" s="129">
        <v>2</v>
      </c>
      <c r="N10" s="129">
        <v>0</v>
      </c>
      <c r="O10" s="129">
        <v>3</v>
      </c>
      <c r="P10" s="129">
        <v>0</v>
      </c>
      <c r="Q10" s="129">
        <v>0</v>
      </c>
      <c r="R10" s="129">
        <v>0</v>
      </c>
      <c r="S10" s="129">
        <v>0</v>
      </c>
      <c r="T10" s="129">
        <v>0</v>
      </c>
    </row>
    <row r="11" spans="1:20" s="92" customFormat="1" ht="15" hidden="1" customHeight="1" x14ac:dyDescent="0.25">
      <c r="A11" s="235" t="s">
        <v>1016</v>
      </c>
      <c r="B11" s="128">
        <v>0</v>
      </c>
      <c r="C11" s="129">
        <v>2</v>
      </c>
      <c r="D11" s="129">
        <v>1</v>
      </c>
      <c r="E11" s="83">
        <v>5</v>
      </c>
      <c r="F11" s="129">
        <v>7</v>
      </c>
      <c r="G11" s="129">
        <v>0</v>
      </c>
      <c r="H11" s="129">
        <v>3</v>
      </c>
      <c r="I11" s="129">
        <v>0</v>
      </c>
      <c r="J11" s="129">
        <v>4</v>
      </c>
      <c r="K11" s="129">
        <v>7</v>
      </c>
      <c r="L11" s="129">
        <v>0</v>
      </c>
      <c r="M11" s="129">
        <v>3</v>
      </c>
      <c r="N11" s="129">
        <v>0</v>
      </c>
      <c r="O11" s="129">
        <v>4</v>
      </c>
      <c r="P11" s="129">
        <v>0</v>
      </c>
      <c r="Q11" s="129">
        <v>0</v>
      </c>
      <c r="R11" s="129">
        <v>0</v>
      </c>
      <c r="S11" s="129">
        <v>0</v>
      </c>
      <c r="T11" s="129">
        <v>0</v>
      </c>
    </row>
    <row r="12" spans="1:20" s="92" customFormat="1" ht="15" hidden="1" customHeight="1" x14ac:dyDescent="0.25">
      <c r="A12" s="235" t="s">
        <v>1021</v>
      </c>
      <c r="B12" s="128">
        <v>0</v>
      </c>
      <c r="C12" s="129">
        <v>2</v>
      </c>
      <c r="D12" s="129">
        <v>1</v>
      </c>
      <c r="E12" s="83">
        <v>5</v>
      </c>
      <c r="F12" s="129">
        <v>9</v>
      </c>
      <c r="G12" s="129">
        <v>0</v>
      </c>
      <c r="H12" s="129">
        <v>4</v>
      </c>
      <c r="I12" s="129">
        <v>0</v>
      </c>
      <c r="J12" s="129">
        <v>5</v>
      </c>
      <c r="K12" s="129">
        <v>9</v>
      </c>
      <c r="L12" s="129">
        <v>0</v>
      </c>
      <c r="M12" s="129">
        <v>4</v>
      </c>
      <c r="N12" s="129">
        <v>0</v>
      </c>
      <c r="O12" s="129">
        <v>5</v>
      </c>
      <c r="P12" s="129">
        <v>0</v>
      </c>
      <c r="Q12" s="129">
        <v>0</v>
      </c>
      <c r="R12" s="129">
        <v>0</v>
      </c>
      <c r="S12" s="129">
        <v>0</v>
      </c>
      <c r="T12" s="129">
        <v>0</v>
      </c>
    </row>
    <row r="13" spans="1:20" s="92" customFormat="1" ht="15" hidden="1" customHeight="1" x14ac:dyDescent="0.25">
      <c r="A13" s="235" t="s">
        <v>1025</v>
      </c>
      <c r="B13" s="128">
        <v>0</v>
      </c>
      <c r="C13" s="129">
        <v>2</v>
      </c>
      <c r="D13" s="129">
        <v>1</v>
      </c>
      <c r="E13" s="83">
        <v>5</v>
      </c>
      <c r="F13" s="129">
        <v>9</v>
      </c>
      <c r="G13" s="129">
        <v>0</v>
      </c>
      <c r="H13" s="129">
        <v>3</v>
      </c>
      <c r="I13" s="129">
        <v>1</v>
      </c>
      <c r="J13" s="129">
        <v>5</v>
      </c>
      <c r="K13" s="129">
        <v>9</v>
      </c>
      <c r="L13" s="129">
        <v>0</v>
      </c>
      <c r="M13" s="129">
        <v>3</v>
      </c>
      <c r="N13" s="129">
        <v>1</v>
      </c>
      <c r="O13" s="129">
        <v>5</v>
      </c>
      <c r="P13" s="129">
        <v>0</v>
      </c>
      <c r="Q13" s="129">
        <v>0</v>
      </c>
      <c r="R13" s="129">
        <v>0</v>
      </c>
      <c r="S13" s="129">
        <v>0</v>
      </c>
      <c r="T13" s="129">
        <v>0</v>
      </c>
    </row>
    <row r="14" spans="1:20" s="92" customFormat="1" ht="15" hidden="1" customHeight="1" x14ac:dyDescent="0.25">
      <c r="A14" s="235" t="s">
        <v>1060</v>
      </c>
      <c r="B14" s="128">
        <v>0</v>
      </c>
      <c r="C14" s="129">
        <v>2</v>
      </c>
      <c r="D14" s="129">
        <v>1</v>
      </c>
      <c r="E14" s="83">
        <v>5</v>
      </c>
      <c r="F14" s="129">
        <v>10</v>
      </c>
      <c r="G14" s="129">
        <v>0</v>
      </c>
      <c r="H14" s="129">
        <v>4</v>
      </c>
      <c r="I14" s="129">
        <v>1</v>
      </c>
      <c r="J14" s="129">
        <v>5</v>
      </c>
      <c r="K14" s="129">
        <v>10</v>
      </c>
      <c r="L14" s="129">
        <v>0</v>
      </c>
      <c r="M14" s="129">
        <v>4</v>
      </c>
      <c r="N14" s="129">
        <v>1</v>
      </c>
      <c r="O14" s="129">
        <v>5</v>
      </c>
      <c r="P14" s="129">
        <v>0</v>
      </c>
      <c r="Q14" s="129">
        <v>0</v>
      </c>
      <c r="R14" s="129">
        <v>0</v>
      </c>
      <c r="S14" s="129">
        <v>0</v>
      </c>
      <c r="T14" s="129">
        <v>0</v>
      </c>
    </row>
    <row r="15" spans="1:20" s="92" customFormat="1" ht="15" hidden="1" customHeight="1" x14ac:dyDescent="0.25">
      <c r="A15" s="235" t="s">
        <v>1066</v>
      </c>
      <c r="B15" s="128">
        <v>0</v>
      </c>
      <c r="C15" s="129">
        <v>2</v>
      </c>
      <c r="D15" s="129">
        <v>1</v>
      </c>
      <c r="E15" s="83">
        <v>5</v>
      </c>
      <c r="F15" s="129">
        <v>14</v>
      </c>
      <c r="G15" s="129">
        <v>0</v>
      </c>
      <c r="H15" s="129">
        <v>6</v>
      </c>
      <c r="I15" s="129">
        <v>1</v>
      </c>
      <c r="J15" s="129">
        <v>7</v>
      </c>
      <c r="K15" s="129">
        <v>14</v>
      </c>
      <c r="L15" s="129">
        <v>0</v>
      </c>
      <c r="M15" s="129">
        <v>6</v>
      </c>
      <c r="N15" s="129">
        <v>1</v>
      </c>
      <c r="O15" s="129">
        <v>7</v>
      </c>
      <c r="P15" s="129">
        <v>0</v>
      </c>
      <c r="Q15" s="129">
        <v>0</v>
      </c>
      <c r="R15" s="129">
        <v>0</v>
      </c>
      <c r="S15" s="129">
        <v>0</v>
      </c>
      <c r="T15" s="129">
        <v>0</v>
      </c>
    </row>
    <row r="16" spans="1:20" s="92" customFormat="1" ht="15" hidden="1" customHeight="1" x14ac:dyDescent="0.25">
      <c r="A16" s="235" t="s">
        <v>1071</v>
      </c>
      <c r="B16" s="128">
        <v>0</v>
      </c>
      <c r="C16" s="129">
        <v>2</v>
      </c>
      <c r="D16" s="129">
        <v>1</v>
      </c>
      <c r="E16" s="83">
        <v>5</v>
      </c>
      <c r="F16" s="129">
        <v>6</v>
      </c>
      <c r="G16" s="129">
        <v>0</v>
      </c>
      <c r="H16" s="129">
        <v>2</v>
      </c>
      <c r="I16" s="129">
        <v>1</v>
      </c>
      <c r="J16" s="129">
        <v>3</v>
      </c>
      <c r="K16" s="129">
        <v>6</v>
      </c>
      <c r="L16" s="129">
        <v>0</v>
      </c>
      <c r="M16" s="129">
        <v>2</v>
      </c>
      <c r="N16" s="129">
        <v>1</v>
      </c>
      <c r="O16" s="129">
        <v>3</v>
      </c>
      <c r="P16" s="129">
        <v>0</v>
      </c>
      <c r="Q16" s="129">
        <v>0</v>
      </c>
      <c r="R16" s="129">
        <v>0</v>
      </c>
      <c r="S16" s="129">
        <v>0</v>
      </c>
      <c r="T16" s="129">
        <v>0</v>
      </c>
    </row>
    <row r="17" spans="1:20" s="92" customFormat="1" ht="15" hidden="1" customHeight="1" x14ac:dyDescent="0.25">
      <c r="A17" s="235" t="s">
        <v>1076</v>
      </c>
      <c r="B17" s="128">
        <v>0</v>
      </c>
      <c r="C17" s="129">
        <v>2</v>
      </c>
      <c r="D17" s="129">
        <v>1</v>
      </c>
      <c r="E17" s="83">
        <v>5</v>
      </c>
      <c r="F17" s="129">
        <v>6</v>
      </c>
      <c r="G17" s="129">
        <v>0</v>
      </c>
      <c r="H17" s="129">
        <v>2</v>
      </c>
      <c r="I17" s="129">
        <v>1</v>
      </c>
      <c r="J17" s="129">
        <v>3</v>
      </c>
      <c r="K17" s="129">
        <v>6</v>
      </c>
      <c r="L17" s="129">
        <v>0</v>
      </c>
      <c r="M17" s="129">
        <v>2</v>
      </c>
      <c r="N17" s="129">
        <v>1</v>
      </c>
      <c r="O17" s="129">
        <v>3</v>
      </c>
      <c r="P17" s="129">
        <v>0</v>
      </c>
      <c r="Q17" s="129">
        <v>0</v>
      </c>
      <c r="R17" s="129">
        <v>0</v>
      </c>
      <c r="S17" s="129">
        <v>0</v>
      </c>
      <c r="T17" s="129">
        <v>0</v>
      </c>
    </row>
    <row r="18" spans="1:20" s="92" customFormat="1" ht="15" hidden="1" customHeight="1" x14ac:dyDescent="0.25">
      <c r="A18" s="235" t="s">
        <v>1082</v>
      </c>
      <c r="B18" s="128">
        <v>0</v>
      </c>
      <c r="C18" s="129">
        <v>2</v>
      </c>
      <c r="D18" s="129">
        <v>1</v>
      </c>
      <c r="E18" s="83">
        <v>5</v>
      </c>
      <c r="F18" s="129">
        <v>13</v>
      </c>
      <c r="G18" s="129">
        <v>0</v>
      </c>
      <c r="H18" s="129">
        <v>5</v>
      </c>
      <c r="I18" s="129">
        <v>1</v>
      </c>
      <c r="J18" s="129">
        <v>7</v>
      </c>
      <c r="K18" s="129">
        <v>13</v>
      </c>
      <c r="L18" s="129">
        <v>0</v>
      </c>
      <c r="M18" s="129">
        <v>5</v>
      </c>
      <c r="N18" s="129">
        <v>1</v>
      </c>
      <c r="O18" s="129">
        <v>7</v>
      </c>
      <c r="P18" s="129">
        <v>0</v>
      </c>
      <c r="Q18" s="129">
        <v>0</v>
      </c>
      <c r="R18" s="129">
        <v>0</v>
      </c>
      <c r="S18" s="129">
        <v>0</v>
      </c>
      <c r="T18" s="129">
        <v>0</v>
      </c>
    </row>
    <row r="19" spans="1:20" s="92" customFormat="1" ht="15" hidden="1" customHeight="1" x14ac:dyDescent="0.25">
      <c r="A19" s="235" t="s">
        <v>1085</v>
      </c>
      <c r="B19" s="128">
        <v>0</v>
      </c>
      <c r="C19" s="129">
        <v>2</v>
      </c>
      <c r="D19" s="129">
        <v>1</v>
      </c>
      <c r="E19" s="83">
        <v>5</v>
      </c>
      <c r="F19" s="129">
        <v>22</v>
      </c>
      <c r="G19" s="129">
        <v>0</v>
      </c>
      <c r="H19" s="129">
        <v>10</v>
      </c>
      <c r="I19" s="129">
        <v>0</v>
      </c>
      <c r="J19" s="129">
        <v>12</v>
      </c>
      <c r="K19" s="129">
        <v>22</v>
      </c>
      <c r="L19" s="129">
        <v>0</v>
      </c>
      <c r="M19" s="129">
        <v>10</v>
      </c>
      <c r="N19" s="129">
        <v>0</v>
      </c>
      <c r="O19" s="129">
        <v>12</v>
      </c>
      <c r="P19" s="129">
        <v>0</v>
      </c>
      <c r="Q19" s="129">
        <v>0</v>
      </c>
      <c r="R19" s="129">
        <v>0</v>
      </c>
      <c r="S19" s="129">
        <v>0</v>
      </c>
      <c r="T19" s="129">
        <v>0</v>
      </c>
    </row>
    <row r="20" spans="1:20" s="92" customFormat="1" ht="15" hidden="1" customHeight="1" x14ac:dyDescent="0.25">
      <c r="A20" s="235" t="s">
        <v>1098</v>
      </c>
      <c r="B20" s="128">
        <v>0</v>
      </c>
      <c r="C20" s="129">
        <v>2</v>
      </c>
      <c r="D20" s="129">
        <v>1</v>
      </c>
      <c r="E20" s="83">
        <v>5</v>
      </c>
      <c r="F20" s="129">
        <v>15</v>
      </c>
      <c r="G20" s="129">
        <v>0</v>
      </c>
      <c r="H20" s="129">
        <v>7</v>
      </c>
      <c r="I20" s="129">
        <v>0</v>
      </c>
      <c r="J20" s="129">
        <v>8</v>
      </c>
      <c r="K20" s="129">
        <v>15</v>
      </c>
      <c r="L20" s="129">
        <v>0</v>
      </c>
      <c r="M20" s="129">
        <v>7</v>
      </c>
      <c r="N20" s="129">
        <v>0</v>
      </c>
      <c r="O20" s="129">
        <v>8</v>
      </c>
      <c r="P20" s="129">
        <v>0</v>
      </c>
      <c r="Q20" s="129">
        <v>0</v>
      </c>
      <c r="R20" s="129">
        <v>0</v>
      </c>
      <c r="S20" s="129">
        <v>0</v>
      </c>
      <c r="T20" s="129">
        <v>0</v>
      </c>
    </row>
    <row r="21" spans="1:20" s="92" customFormat="1" ht="15" hidden="1" customHeight="1" x14ac:dyDescent="0.25">
      <c r="A21" s="235" t="s">
        <v>1105</v>
      </c>
      <c r="B21" s="128">
        <v>0</v>
      </c>
      <c r="C21" s="129">
        <v>2</v>
      </c>
      <c r="D21" s="129">
        <v>1</v>
      </c>
      <c r="E21" s="83">
        <v>5</v>
      </c>
      <c r="F21" s="129">
        <v>6</v>
      </c>
      <c r="G21" s="129">
        <v>0</v>
      </c>
      <c r="H21" s="129">
        <v>2</v>
      </c>
      <c r="I21" s="129">
        <v>2</v>
      </c>
      <c r="J21" s="129">
        <v>2</v>
      </c>
      <c r="K21" s="129">
        <v>5</v>
      </c>
      <c r="L21" s="129">
        <v>0</v>
      </c>
      <c r="M21" s="129">
        <v>2</v>
      </c>
      <c r="N21" s="129">
        <v>1</v>
      </c>
      <c r="O21" s="129">
        <v>2</v>
      </c>
      <c r="P21" s="129">
        <v>1</v>
      </c>
      <c r="Q21" s="129">
        <v>0</v>
      </c>
      <c r="R21" s="129">
        <v>0</v>
      </c>
      <c r="S21" s="129">
        <v>1</v>
      </c>
      <c r="T21" s="129">
        <v>0</v>
      </c>
    </row>
    <row r="22" spans="1:20" s="92" customFormat="1" ht="15" hidden="1" customHeight="1" x14ac:dyDescent="0.25">
      <c r="A22" s="235" t="s">
        <v>1111</v>
      </c>
      <c r="B22" s="128">
        <v>0</v>
      </c>
      <c r="C22" s="129">
        <v>2</v>
      </c>
      <c r="D22" s="129">
        <v>1</v>
      </c>
      <c r="E22" s="83">
        <v>5</v>
      </c>
      <c r="F22" s="129">
        <v>5</v>
      </c>
      <c r="G22" s="129">
        <v>0</v>
      </c>
      <c r="H22" s="129">
        <v>2</v>
      </c>
      <c r="I22" s="129">
        <v>1</v>
      </c>
      <c r="J22" s="129">
        <v>2</v>
      </c>
      <c r="K22" s="129">
        <v>5</v>
      </c>
      <c r="L22" s="129">
        <v>0</v>
      </c>
      <c r="M22" s="129">
        <v>2</v>
      </c>
      <c r="N22" s="129">
        <v>1</v>
      </c>
      <c r="O22" s="129">
        <v>2</v>
      </c>
      <c r="P22" s="129">
        <v>0</v>
      </c>
      <c r="Q22" s="129">
        <v>0</v>
      </c>
      <c r="R22" s="129">
        <v>0</v>
      </c>
      <c r="S22" s="129">
        <v>0</v>
      </c>
      <c r="T22" s="129">
        <v>0</v>
      </c>
    </row>
    <row r="23" spans="1:20" s="92" customFormat="1" ht="15" customHeight="1" x14ac:dyDescent="0.25">
      <c r="A23" s="235" t="s">
        <v>1578</v>
      </c>
      <c r="B23" s="128">
        <v>0</v>
      </c>
      <c r="C23" s="129">
        <v>2</v>
      </c>
      <c r="D23" s="129">
        <v>1</v>
      </c>
      <c r="E23" s="83">
        <v>5</v>
      </c>
      <c r="F23" s="129">
        <v>5</v>
      </c>
      <c r="G23" s="129">
        <v>0</v>
      </c>
      <c r="H23" s="129">
        <v>2</v>
      </c>
      <c r="I23" s="129">
        <v>1</v>
      </c>
      <c r="J23" s="129">
        <v>2</v>
      </c>
      <c r="K23" s="129">
        <v>5</v>
      </c>
      <c r="L23" s="129">
        <v>0</v>
      </c>
      <c r="M23" s="129">
        <v>2</v>
      </c>
      <c r="N23" s="129">
        <v>1</v>
      </c>
      <c r="O23" s="129">
        <v>2</v>
      </c>
      <c r="P23" s="129">
        <v>0</v>
      </c>
      <c r="Q23" s="129">
        <v>0</v>
      </c>
      <c r="R23" s="129">
        <v>0</v>
      </c>
      <c r="S23" s="129">
        <v>0</v>
      </c>
      <c r="T23" s="129">
        <v>0</v>
      </c>
    </row>
    <row r="24" spans="1:20" s="92" customFormat="1" ht="15" customHeight="1" x14ac:dyDescent="0.25">
      <c r="A24" s="235" t="s">
        <v>1585</v>
      </c>
      <c r="B24" s="128">
        <v>0</v>
      </c>
      <c r="C24" s="129">
        <v>2</v>
      </c>
      <c r="D24" s="129">
        <v>1</v>
      </c>
      <c r="E24" s="83">
        <v>5</v>
      </c>
      <c r="F24" s="129">
        <v>11</v>
      </c>
      <c r="G24" s="129">
        <v>0</v>
      </c>
      <c r="H24" s="129">
        <v>5</v>
      </c>
      <c r="I24" s="129">
        <v>1</v>
      </c>
      <c r="J24" s="129">
        <v>5</v>
      </c>
      <c r="K24" s="129">
        <v>11</v>
      </c>
      <c r="L24" s="129">
        <v>0</v>
      </c>
      <c r="M24" s="129">
        <v>5</v>
      </c>
      <c r="N24" s="129">
        <v>1</v>
      </c>
      <c r="O24" s="129">
        <v>5</v>
      </c>
      <c r="P24" s="129">
        <v>0</v>
      </c>
      <c r="Q24" s="129">
        <v>0</v>
      </c>
      <c r="R24" s="129">
        <v>0</v>
      </c>
      <c r="S24" s="129">
        <v>0</v>
      </c>
      <c r="T24" s="129">
        <v>0</v>
      </c>
    </row>
    <row r="25" spans="1:20" s="92" customFormat="1" ht="15" customHeight="1" x14ac:dyDescent="0.25">
      <c r="A25" s="235" t="s">
        <v>1601</v>
      </c>
      <c r="B25" s="128">
        <v>0</v>
      </c>
      <c r="C25" s="129">
        <v>2</v>
      </c>
      <c r="D25" s="129">
        <v>1</v>
      </c>
      <c r="E25" s="83">
        <v>5</v>
      </c>
      <c r="F25" s="129">
        <v>9</v>
      </c>
      <c r="G25" s="129">
        <v>0</v>
      </c>
      <c r="H25" s="129">
        <v>3</v>
      </c>
      <c r="I25" s="129">
        <v>1</v>
      </c>
      <c r="J25" s="129">
        <v>5</v>
      </c>
      <c r="K25" s="129">
        <v>9</v>
      </c>
      <c r="L25" s="129">
        <v>0</v>
      </c>
      <c r="M25" s="129">
        <v>3</v>
      </c>
      <c r="N25" s="129">
        <v>1</v>
      </c>
      <c r="O25" s="129">
        <v>5</v>
      </c>
      <c r="P25" s="129">
        <v>0</v>
      </c>
      <c r="Q25" s="129">
        <v>0</v>
      </c>
      <c r="R25" s="129">
        <v>0</v>
      </c>
      <c r="S25" s="129">
        <v>0</v>
      </c>
      <c r="T25" s="129">
        <v>0</v>
      </c>
    </row>
    <row r="26" spans="1:20" s="92" customFormat="1" ht="15" customHeight="1" x14ac:dyDescent="0.25">
      <c r="A26" s="235" t="s">
        <v>1620</v>
      </c>
      <c r="B26" s="128">
        <v>0</v>
      </c>
      <c r="C26" s="129">
        <v>2</v>
      </c>
      <c r="D26" s="129">
        <v>1</v>
      </c>
      <c r="E26" s="83">
        <v>5</v>
      </c>
      <c r="F26" s="129">
        <v>5</v>
      </c>
      <c r="G26" s="129">
        <v>0</v>
      </c>
      <c r="H26" s="129">
        <v>2</v>
      </c>
      <c r="I26" s="129">
        <v>1</v>
      </c>
      <c r="J26" s="129">
        <v>2</v>
      </c>
      <c r="K26" s="129">
        <v>5</v>
      </c>
      <c r="L26" s="129">
        <v>0</v>
      </c>
      <c r="M26" s="129">
        <v>2</v>
      </c>
      <c r="N26" s="129">
        <v>1</v>
      </c>
      <c r="O26" s="129">
        <v>2</v>
      </c>
      <c r="P26" s="129">
        <v>0</v>
      </c>
      <c r="Q26" s="129">
        <v>0</v>
      </c>
      <c r="R26" s="129">
        <v>0</v>
      </c>
      <c r="S26" s="129">
        <v>0</v>
      </c>
      <c r="T26" s="129">
        <v>0</v>
      </c>
    </row>
    <row r="27" spans="1:20" s="92" customFormat="1" ht="15" customHeight="1" x14ac:dyDescent="0.25">
      <c r="A27" s="235" t="s">
        <v>1623</v>
      </c>
      <c r="B27" s="128">
        <v>0</v>
      </c>
      <c r="C27" s="129">
        <v>2</v>
      </c>
      <c r="D27" s="129">
        <v>1</v>
      </c>
      <c r="E27" s="83">
        <v>5</v>
      </c>
      <c r="F27" s="129">
        <v>5</v>
      </c>
      <c r="G27" s="129">
        <v>0</v>
      </c>
      <c r="H27" s="129">
        <v>2</v>
      </c>
      <c r="I27" s="129">
        <v>1</v>
      </c>
      <c r="J27" s="129">
        <v>2</v>
      </c>
      <c r="K27" s="129">
        <v>5</v>
      </c>
      <c r="L27" s="129">
        <v>0</v>
      </c>
      <c r="M27" s="129">
        <v>2</v>
      </c>
      <c r="N27" s="129">
        <v>1</v>
      </c>
      <c r="O27" s="129">
        <v>2</v>
      </c>
      <c r="P27" s="129">
        <v>0</v>
      </c>
      <c r="Q27" s="129">
        <v>0</v>
      </c>
      <c r="R27" s="129">
        <v>0</v>
      </c>
      <c r="S27" s="129">
        <v>0</v>
      </c>
      <c r="T27" s="129">
        <v>0</v>
      </c>
    </row>
    <row r="28" spans="1:20" s="92" customFormat="1" ht="15" customHeight="1" x14ac:dyDescent="0.25">
      <c r="A28" s="235" t="s">
        <v>1627</v>
      </c>
      <c r="B28" s="128">
        <v>0</v>
      </c>
      <c r="C28" s="129">
        <v>2</v>
      </c>
      <c r="D28" s="129">
        <v>1</v>
      </c>
      <c r="E28" s="83">
        <v>5</v>
      </c>
      <c r="F28" s="129">
        <v>13</v>
      </c>
      <c r="G28" s="129">
        <v>0</v>
      </c>
      <c r="H28" s="129">
        <v>6</v>
      </c>
      <c r="I28" s="129">
        <v>1</v>
      </c>
      <c r="J28" s="129">
        <v>6</v>
      </c>
      <c r="K28" s="129">
        <v>13</v>
      </c>
      <c r="L28" s="129">
        <v>0</v>
      </c>
      <c r="M28" s="129">
        <v>6</v>
      </c>
      <c r="N28" s="129">
        <v>1</v>
      </c>
      <c r="O28" s="129">
        <v>6</v>
      </c>
      <c r="P28" s="129">
        <v>0</v>
      </c>
      <c r="Q28" s="129">
        <v>0</v>
      </c>
      <c r="R28" s="129">
        <v>0</v>
      </c>
      <c r="S28" s="129">
        <v>0</v>
      </c>
      <c r="T28" s="129">
        <v>0</v>
      </c>
    </row>
    <row r="29" spans="1:20" s="92" customFormat="1" ht="15" customHeight="1" x14ac:dyDescent="0.25">
      <c r="A29" s="235" t="s">
        <v>1629</v>
      </c>
      <c r="B29" s="128">
        <v>0</v>
      </c>
      <c r="C29" s="129">
        <v>2</v>
      </c>
      <c r="D29" s="129">
        <v>1</v>
      </c>
      <c r="E29" s="83">
        <v>5</v>
      </c>
      <c r="F29" s="129">
        <v>7</v>
      </c>
      <c r="G29" s="129">
        <v>0</v>
      </c>
      <c r="H29" s="129">
        <v>4</v>
      </c>
      <c r="I29" s="129">
        <v>0</v>
      </c>
      <c r="J29" s="129">
        <v>3</v>
      </c>
      <c r="K29" s="129">
        <v>5</v>
      </c>
      <c r="L29" s="129">
        <v>0</v>
      </c>
      <c r="M29" s="129">
        <v>2</v>
      </c>
      <c r="N29" s="129">
        <v>0</v>
      </c>
      <c r="O29" s="129">
        <v>3</v>
      </c>
      <c r="P29" s="129">
        <v>2</v>
      </c>
      <c r="Q29" s="129">
        <v>0</v>
      </c>
      <c r="R29" s="129">
        <v>2</v>
      </c>
      <c r="S29" s="129">
        <v>0</v>
      </c>
      <c r="T29" s="129">
        <v>0</v>
      </c>
    </row>
    <row r="30" spans="1:20" s="92" customFormat="1" ht="15" customHeight="1" x14ac:dyDescent="0.25">
      <c r="A30" s="235" t="s">
        <v>1636</v>
      </c>
      <c r="B30" s="128">
        <v>0</v>
      </c>
      <c r="C30" s="129">
        <v>2</v>
      </c>
      <c r="D30" s="129">
        <v>1</v>
      </c>
      <c r="E30" s="83">
        <v>5</v>
      </c>
      <c r="F30" s="129">
        <v>4</v>
      </c>
      <c r="G30" s="129">
        <v>0</v>
      </c>
      <c r="H30" s="129">
        <v>3</v>
      </c>
      <c r="I30" s="129">
        <v>0</v>
      </c>
      <c r="J30" s="129">
        <v>1</v>
      </c>
      <c r="K30" s="129">
        <v>4</v>
      </c>
      <c r="L30" s="129">
        <v>0</v>
      </c>
      <c r="M30" s="129">
        <v>3</v>
      </c>
      <c r="N30" s="129">
        <v>0</v>
      </c>
      <c r="O30" s="129">
        <v>1</v>
      </c>
      <c r="P30" s="129">
        <v>0</v>
      </c>
      <c r="Q30" s="129">
        <v>0</v>
      </c>
      <c r="R30" s="129">
        <v>0</v>
      </c>
      <c r="S30" s="129">
        <v>0</v>
      </c>
      <c r="T30" s="129">
        <v>0</v>
      </c>
    </row>
    <row r="31" spans="1:20" s="92" customFormat="1" ht="15" customHeight="1" x14ac:dyDescent="0.25">
      <c r="A31" s="235" t="s">
        <v>1640</v>
      </c>
      <c r="B31" s="128">
        <v>0</v>
      </c>
      <c r="C31" s="129">
        <v>2</v>
      </c>
      <c r="D31" s="129">
        <v>1</v>
      </c>
      <c r="E31" s="83">
        <v>5</v>
      </c>
      <c r="F31" s="129">
        <v>7</v>
      </c>
      <c r="G31" s="129">
        <v>0</v>
      </c>
      <c r="H31" s="129">
        <v>3</v>
      </c>
      <c r="I31" s="129">
        <v>0</v>
      </c>
      <c r="J31" s="129">
        <v>4</v>
      </c>
      <c r="K31" s="129">
        <v>7</v>
      </c>
      <c r="L31" s="129">
        <v>0</v>
      </c>
      <c r="M31" s="129">
        <v>3</v>
      </c>
      <c r="N31" s="129">
        <v>0</v>
      </c>
      <c r="O31" s="129">
        <v>4</v>
      </c>
      <c r="P31" s="129">
        <v>0</v>
      </c>
      <c r="Q31" s="129">
        <v>0</v>
      </c>
      <c r="R31" s="129">
        <v>0</v>
      </c>
      <c r="S31" s="129">
        <v>0</v>
      </c>
      <c r="T31" s="129">
        <v>0</v>
      </c>
    </row>
    <row r="32" spans="1:20" s="92" customFormat="1" ht="15" customHeight="1" x14ac:dyDescent="0.25">
      <c r="A32" s="235" t="s">
        <v>1642</v>
      </c>
      <c r="B32" s="128">
        <v>0</v>
      </c>
      <c r="C32" s="129">
        <v>2</v>
      </c>
      <c r="D32" s="129">
        <v>1</v>
      </c>
      <c r="E32" s="83">
        <v>5</v>
      </c>
      <c r="F32" s="129">
        <v>13</v>
      </c>
      <c r="G32" s="129">
        <v>0</v>
      </c>
      <c r="H32" s="129">
        <v>11</v>
      </c>
      <c r="I32" s="129">
        <v>1</v>
      </c>
      <c r="J32" s="129">
        <v>1</v>
      </c>
      <c r="K32" s="129">
        <v>13</v>
      </c>
      <c r="L32" s="129">
        <v>0</v>
      </c>
      <c r="M32" s="129">
        <v>11</v>
      </c>
      <c r="N32" s="129">
        <v>1</v>
      </c>
      <c r="O32" s="129">
        <v>1</v>
      </c>
      <c r="P32" s="129">
        <v>0</v>
      </c>
      <c r="Q32" s="129">
        <v>0</v>
      </c>
      <c r="R32" s="129">
        <v>0</v>
      </c>
      <c r="S32" s="129">
        <v>0</v>
      </c>
      <c r="T32" s="129">
        <v>0</v>
      </c>
    </row>
    <row r="33" spans="1:20" s="92" customFormat="1" ht="15" customHeight="1" x14ac:dyDescent="0.25">
      <c r="A33" s="235" t="s">
        <v>1649</v>
      </c>
      <c r="B33" s="128">
        <v>0</v>
      </c>
      <c r="C33" s="129">
        <v>2</v>
      </c>
      <c r="D33" s="129">
        <v>1</v>
      </c>
      <c r="E33" s="83">
        <v>5</v>
      </c>
      <c r="F33" s="129">
        <v>7</v>
      </c>
      <c r="G33" s="129">
        <v>0</v>
      </c>
      <c r="H33" s="129">
        <v>5</v>
      </c>
      <c r="I33" s="129">
        <v>1</v>
      </c>
      <c r="J33" s="129">
        <v>1</v>
      </c>
      <c r="K33" s="129">
        <v>7</v>
      </c>
      <c r="L33" s="129">
        <v>0</v>
      </c>
      <c r="M33" s="129">
        <v>5</v>
      </c>
      <c r="N33" s="129">
        <v>1</v>
      </c>
      <c r="O33" s="129">
        <v>1</v>
      </c>
      <c r="P33" s="129">
        <v>0</v>
      </c>
      <c r="Q33" s="129">
        <v>0</v>
      </c>
      <c r="R33" s="129">
        <v>0</v>
      </c>
      <c r="S33" s="129">
        <v>0</v>
      </c>
      <c r="T33" s="129">
        <v>0</v>
      </c>
    </row>
    <row r="34" spans="1:20" s="92" customFormat="1" ht="15" customHeight="1" x14ac:dyDescent="0.25">
      <c r="A34" s="235" t="s">
        <v>1665</v>
      </c>
      <c r="B34" s="128">
        <v>0</v>
      </c>
      <c r="C34" s="129">
        <v>2</v>
      </c>
      <c r="D34" s="129">
        <v>1</v>
      </c>
      <c r="E34" s="83">
        <v>5</v>
      </c>
      <c r="F34" s="129">
        <v>6</v>
      </c>
      <c r="G34" s="129">
        <v>0</v>
      </c>
      <c r="H34" s="129">
        <v>4</v>
      </c>
      <c r="I34" s="129">
        <v>1</v>
      </c>
      <c r="J34" s="129">
        <v>1</v>
      </c>
      <c r="K34" s="129">
        <v>6</v>
      </c>
      <c r="L34" s="129">
        <v>0</v>
      </c>
      <c r="M34" s="129">
        <v>4</v>
      </c>
      <c r="N34" s="129">
        <v>1</v>
      </c>
      <c r="O34" s="129">
        <v>1</v>
      </c>
      <c r="P34" s="129">
        <v>0</v>
      </c>
      <c r="Q34" s="129">
        <v>0</v>
      </c>
      <c r="R34" s="129">
        <v>0</v>
      </c>
      <c r="S34" s="129">
        <v>0</v>
      </c>
      <c r="T34" s="129">
        <v>0</v>
      </c>
    </row>
    <row r="35" spans="1:20" s="92" customFormat="1" ht="15" customHeight="1" x14ac:dyDescent="0.25">
      <c r="A35" s="235" t="s">
        <v>1673</v>
      </c>
      <c r="B35" s="128">
        <v>0</v>
      </c>
      <c r="C35" s="129">
        <v>2</v>
      </c>
      <c r="D35" s="129">
        <v>1</v>
      </c>
      <c r="E35" s="83">
        <v>5</v>
      </c>
      <c r="F35" s="129">
        <v>5</v>
      </c>
      <c r="G35" s="129">
        <v>0</v>
      </c>
      <c r="H35" s="129">
        <v>4</v>
      </c>
      <c r="I35" s="129">
        <v>0</v>
      </c>
      <c r="J35" s="129">
        <v>1</v>
      </c>
      <c r="K35" s="129">
        <v>5</v>
      </c>
      <c r="L35" s="129">
        <v>0</v>
      </c>
      <c r="M35" s="129">
        <v>4</v>
      </c>
      <c r="N35" s="129">
        <v>0</v>
      </c>
      <c r="O35" s="129">
        <v>1</v>
      </c>
      <c r="P35" s="129">
        <v>0</v>
      </c>
      <c r="Q35" s="129">
        <v>0</v>
      </c>
      <c r="R35" s="129">
        <v>0</v>
      </c>
      <c r="S35" s="129">
        <v>0</v>
      </c>
      <c r="T35" s="129">
        <v>0</v>
      </c>
    </row>
    <row r="36" spans="1:20" s="92" customFormat="1" ht="10.95" customHeight="1" x14ac:dyDescent="0.25">
      <c r="A36" s="237" t="s">
        <v>226</v>
      </c>
      <c r="B36" s="128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</row>
    <row r="37" spans="1:20" s="92" customFormat="1" ht="10.95" customHeight="1" x14ac:dyDescent="0.25">
      <c r="A37" s="237" t="s">
        <v>227</v>
      </c>
      <c r="B37" s="128">
        <v>0</v>
      </c>
      <c r="C37" s="129">
        <v>0</v>
      </c>
      <c r="D37" s="129">
        <v>0</v>
      </c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9">
        <v>0</v>
      </c>
      <c r="O37" s="129">
        <v>0</v>
      </c>
      <c r="P37" s="129">
        <v>0</v>
      </c>
      <c r="Q37" s="129">
        <v>0</v>
      </c>
      <c r="R37" s="129">
        <v>0</v>
      </c>
      <c r="S37" s="129">
        <v>0</v>
      </c>
      <c r="T37" s="129">
        <v>0</v>
      </c>
    </row>
    <row r="38" spans="1:20" s="283" customFormat="1" ht="10.95" customHeight="1" x14ac:dyDescent="0.25">
      <c r="A38" s="291" t="s">
        <v>229</v>
      </c>
      <c r="B38" s="292">
        <f>SUM(B39:B51)</f>
        <v>0</v>
      </c>
      <c r="C38" s="293">
        <f>SUM(C39:C51)</f>
        <v>0</v>
      </c>
      <c r="D38" s="293">
        <f>SUM(D39:D51)</f>
        <v>0</v>
      </c>
      <c r="E38" s="293">
        <f t="shared" ref="E38:I38" si="0">SUM(E39:E51)</f>
        <v>0</v>
      </c>
      <c r="F38" s="293">
        <f t="shared" si="0"/>
        <v>0</v>
      </c>
      <c r="G38" s="293">
        <f t="shared" si="0"/>
        <v>0</v>
      </c>
      <c r="H38" s="293">
        <f t="shared" si="0"/>
        <v>0</v>
      </c>
      <c r="I38" s="293">
        <f t="shared" si="0"/>
        <v>0</v>
      </c>
      <c r="J38" s="293">
        <f t="shared" ref="J38:N38" si="1">SUM(J39:J51)</f>
        <v>0</v>
      </c>
      <c r="K38" s="293">
        <f t="shared" si="1"/>
        <v>0</v>
      </c>
      <c r="L38" s="293">
        <f t="shared" si="1"/>
        <v>0</v>
      </c>
      <c r="M38" s="293">
        <f t="shared" si="1"/>
        <v>0</v>
      </c>
      <c r="N38" s="293">
        <f t="shared" si="1"/>
        <v>0</v>
      </c>
      <c r="O38" s="293">
        <f t="shared" ref="O38:S38" si="2">SUM(O39:O51)</f>
        <v>0</v>
      </c>
      <c r="P38" s="293">
        <f t="shared" si="2"/>
        <v>0</v>
      </c>
      <c r="Q38" s="293">
        <f t="shared" si="2"/>
        <v>0</v>
      </c>
      <c r="R38" s="293">
        <f t="shared" si="2"/>
        <v>0</v>
      </c>
      <c r="S38" s="293">
        <f t="shared" si="2"/>
        <v>0</v>
      </c>
      <c r="T38" s="293">
        <f>SUM(T39:T51)</f>
        <v>0</v>
      </c>
    </row>
    <row r="39" spans="1:20" s="92" customFormat="1" ht="10.95" customHeight="1" x14ac:dyDescent="0.25">
      <c r="A39" s="237" t="s">
        <v>231</v>
      </c>
      <c r="B39" s="128">
        <v>0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0</v>
      </c>
      <c r="Q39" s="129">
        <v>0</v>
      </c>
      <c r="R39" s="129">
        <v>0</v>
      </c>
      <c r="S39" s="129">
        <v>0</v>
      </c>
      <c r="T39" s="129">
        <v>0</v>
      </c>
    </row>
    <row r="40" spans="1:20" s="92" customFormat="1" ht="10.95" customHeight="1" x14ac:dyDescent="0.25">
      <c r="A40" s="237" t="s">
        <v>233</v>
      </c>
      <c r="B40" s="128">
        <v>0</v>
      </c>
      <c r="C40" s="129">
        <v>0</v>
      </c>
      <c r="D40" s="129">
        <v>0</v>
      </c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9">
        <v>0</v>
      </c>
      <c r="O40" s="129">
        <v>0</v>
      </c>
      <c r="P40" s="129">
        <v>0</v>
      </c>
      <c r="Q40" s="129">
        <v>0</v>
      </c>
      <c r="R40" s="129">
        <v>0</v>
      </c>
      <c r="S40" s="129">
        <v>0</v>
      </c>
      <c r="T40" s="129">
        <v>0</v>
      </c>
    </row>
    <row r="41" spans="1:20" s="92" customFormat="1" ht="10.95" customHeight="1" x14ac:dyDescent="0.25">
      <c r="A41" s="237" t="s">
        <v>235</v>
      </c>
      <c r="B41" s="128">
        <v>0</v>
      </c>
      <c r="C41" s="129">
        <v>0</v>
      </c>
      <c r="D41" s="129">
        <v>0</v>
      </c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9">
        <v>0</v>
      </c>
      <c r="O41" s="129">
        <v>0</v>
      </c>
      <c r="P41" s="129">
        <v>0</v>
      </c>
      <c r="Q41" s="129">
        <v>0</v>
      </c>
      <c r="R41" s="129">
        <v>0</v>
      </c>
      <c r="S41" s="129">
        <v>0</v>
      </c>
      <c r="T41" s="129">
        <v>0</v>
      </c>
    </row>
    <row r="42" spans="1:20" s="92" customFormat="1" ht="10.95" customHeight="1" x14ac:dyDescent="0.25">
      <c r="A42" s="237" t="s">
        <v>237</v>
      </c>
      <c r="B42" s="128">
        <v>0</v>
      </c>
      <c r="C42" s="129">
        <v>0</v>
      </c>
      <c r="D42" s="129">
        <v>0</v>
      </c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9">
        <v>0</v>
      </c>
      <c r="O42" s="129">
        <v>0</v>
      </c>
      <c r="P42" s="129">
        <v>0</v>
      </c>
      <c r="Q42" s="129">
        <v>0</v>
      </c>
      <c r="R42" s="129">
        <v>0</v>
      </c>
      <c r="S42" s="129">
        <v>0</v>
      </c>
      <c r="T42" s="129">
        <v>0</v>
      </c>
    </row>
    <row r="43" spans="1:20" s="92" customFormat="1" ht="10.95" customHeight="1" x14ac:dyDescent="0.25">
      <c r="A43" s="237" t="s">
        <v>239</v>
      </c>
      <c r="B43" s="128">
        <v>0</v>
      </c>
      <c r="C43" s="129">
        <v>0</v>
      </c>
      <c r="D43" s="129">
        <v>0</v>
      </c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9">
        <v>0</v>
      </c>
      <c r="O43" s="129">
        <v>0</v>
      </c>
      <c r="P43" s="129">
        <v>0</v>
      </c>
      <c r="Q43" s="129">
        <v>0</v>
      </c>
      <c r="R43" s="129">
        <v>0</v>
      </c>
      <c r="S43" s="129">
        <v>0</v>
      </c>
      <c r="T43" s="129">
        <v>0</v>
      </c>
    </row>
    <row r="44" spans="1:20" s="92" customFormat="1" ht="10.95" customHeight="1" x14ac:dyDescent="0.25">
      <c r="A44" s="237" t="s">
        <v>241</v>
      </c>
      <c r="B44" s="128">
        <v>0</v>
      </c>
      <c r="C44" s="129">
        <v>0</v>
      </c>
      <c r="D44" s="129">
        <v>0</v>
      </c>
      <c r="E44" s="129">
        <v>0</v>
      </c>
      <c r="F44" s="129">
        <v>0</v>
      </c>
      <c r="G44" s="129">
        <v>0</v>
      </c>
      <c r="H44" s="129">
        <v>0</v>
      </c>
      <c r="I44" s="129">
        <v>0</v>
      </c>
      <c r="J44" s="129">
        <v>0</v>
      </c>
      <c r="K44" s="129">
        <v>0</v>
      </c>
      <c r="L44" s="129">
        <v>0</v>
      </c>
      <c r="M44" s="129">
        <v>0</v>
      </c>
      <c r="N44" s="129">
        <v>0</v>
      </c>
      <c r="O44" s="129">
        <v>0</v>
      </c>
      <c r="P44" s="129">
        <v>0</v>
      </c>
      <c r="Q44" s="129">
        <v>0</v>
      </c>
      <c r="R44" s="129">
        <v>0</v>
      </c>
      <c r="S44" s="129">
        <v>0</v>
      </c>
      <c r="T44" s="129">
        <v>0</v>
      </c>
    </row>
    <row r="45" spans="1:20" s="92" customFormat="1" ht="10.95" customHeight="1" x14ac:dyDescent="0.25">
      <c r="A45" s="237" t="s">
        <v>1622</v>
      </c>
      <c r="B45" s="128">
        <v>0</v>
      </c>
      <c r="C45" s="129">
        <v>0</v>
      </c>
      <c r="D45" s="129">
        <v>0</v>
      </c>
      <c r="E45" s="129">
        <v>0</v>
      </c>
      <c r="F45" s="129">
        <v>0</v>
      </c>
      <c r="G45" s="129">
        <v>0</v>
      </c>
      <c r="H45" s="129">
        <v>0</v>
      </c>
      <c r="I45" s="129">
        <v>0</v>
      </c>
      <c r="J45" s="129">
        <v>0</v>
      </c>
      <c r="K45" s="129">
        <v>0</v>
      </c>
      <c r="L45" s="129">
        <v>0</v>
      </c>
      <c r="M45" s="129">
        <v>0</v>
      </c>
      <c r="N45" s="129">
        <v>0</v>
      </c>
      <c r="O45" s="129">
        <v>0</v>
      </c>
      <c r="P45" s="129">
        <v>0</v>
      </c>
      <c r="Q45" s="129">
        <v>0</v>
      </c>
      <c r="R45" s="129">
        <v>0</v>
      </c>
      <c r="S45" s="129">
        <v>0</v>
      </c>
      <c r="T45" s="129">
        <v>0</v>
      </c>
    </row>
    <row r="46" spans="1:20" s="92" customFormat="1" ht="10.95" customHeight="1" x14ac:dyDescent="0.25">
      <c r="A46" s="237" t="s">
        <v>243</v>
      </c>
      <c r="B46" s="128">
        <v>0</v>
      </c>
      <c r="C46" s="129">
        <v>0</v>
      </c>
      <c r="D46" s="129">
        <v>0</v>
      </c>
      <c r="E46" s="129">
        <v>0</v>
      </c>
      <c r="F46" s="129">
        <v>0</v>
      </c>
      <c r="G46" s="129">
        <v>0</v>
      </c>
      <c r="H46" s="129">
        <v>0</v>
      </c>
      <c r="I46" s="129">
        <v>0</v>
      </c>
      <c r="J46" s="129">
        <v>0</v>
      </c>
      <c r="K46" s="129">
        <v>0</v>
      </c>
      <c r="L46" s="129">
        <v>0</v>
      </c>
      <c r="M46" s="129">
        <v>0</v>
      </c>
      <c r="N46" s="129">
        <v>0</v>
      </c>
      <c r="O46" s="129">
        <v>0</v>
      </c>
      <c r="P46" s="129">
        <v>0</v>
      </c>
      <c r="Q46" s="129">
        <v>0</v>
      </c>
      <c r="R46" s="129">
        <v>0</v>
      </c>
      <c r="S46" s="129">
        <v>0</v>
      </c>
      <c r="T46" s="129">
        <v>0</v>
      </c>
    </row>
    <row r="47" spans="1:20" s="92" customFormat="1" ht="10.95" customHeight="1" x14ac:dyDescent="0.25">
      <c r="A47" s="237" t="s">
        <v>245</v>
      </c>
      <c r="B47" s="128">
        <v>0</v>
      </c>
      <c r="C47" s="129">
        <v>0</v>
      </c>
      <c r="D47" s="129">
        <v>0</v>
      </c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9">
        <v>0</v>
      </c>
      <c r="O47" s="129">
        <v>0</v>
      </c>
      <c r="P47" s="129">
        <v>0</v>
      </c>
      <c r="Q47" s="129">
        <v>0</v>
      </c>
      <c r="R47" s="129">
        <v>0</v>
      </c>
      <c r="S47" s="129">
        <v>0</v>
      </c>
      <c r="T47" s="129">
        <v>0</v>
      </c>
    </row>
    <row r="48" spans="1:20" s="92" customFormat="1" ht="10.95" customHeight="1" x14ac:dyDescent="0.25">
      <c r="A48" s="237" t="s">
        <v>546</v>
      </c>
      <c r="B48" s="128">
        <v>0</v>
      </c>
      <c r="C48" s="129">
        <v>0</v>
      </c>
      <c r="D48" s="129">
        <v>0</v>
      </c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9">
        <v>0</v>
      </c>
      <c r="O48" s="129">
        <v>0</v>
      </c>
      <c r="P48" s="129">
        <v>0</v>
      </c>
      <c r="Q48" s="129">
        <v>0</v>
      </c>
      <c r="R48" s="129">
        <v>0</v>
      </c>
      <c r="S48" s="129">
        <v>0</v>
      </c>
      <c r="T48" s="129">
        <v>0</v>
      </c>
    </row>
    <row r="49" spans="1:20" s="92" customFormat="1" ht="10.95" customHeight="1" x14ac:dyDescent="0.25">
      <c r="A49" s="237" t="s">
        <v>247</v>
      </c>
      <c r="B49" s="128">
        <v>0</v>
      </c>
      <c r="C49" s="129">
        <v>0</v>
      </c>
      <c r="D49" s="129">
        <v>0</v>
      </c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9">
        <v>0</v>
      </c>
      <c r="O49" s="129">
        <v>0</v>
      </c>
      <c r="P49" s="129">
        <v>0</v>
      </c>
      <c r="Q49" s="129">
        <v>0</v>
      </c>
      <c r="R49" s="129">
        <v>0</v>
      </c>
      <c r="S49" s="129">
        <v>0</v>
      </c>
      <c r="T49" s="129">
        <v>0</v>
      </c>
    </row>
    <row r="50" spans="1:20" s="92" customFormat="1" ht="10.95" customHeight="1" x14ac:dyDescent="0.25">
      <c r="A50" s="237" t="s">
        <v>249</v>
      </c>
      <c r="B50" s="128">
        <v>0</v>
      </c>
      <c r="C50" s="129">
        <v>0</v>
      </c>
      <c r="D50" s="129">
        <v>0</v>
      </c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9">
        <v>0</v>
      </c>
      <c r="O50" s="129">
        <v>0</v>
      </c>
      <c r="P50" s="129">
        <v>0</v>
      </c>
      <c r="Q50" s="129">
        <v>0</v>
      </c>
      <c r="R50" s="129">
        <v>0</v>
      </c>
      <c r="S50" s="129">
        <v>0</v>
      </c>
      <c r="T50" s="129">
        <v>0</v>
      </c>
    </row>
    <row r="51" spans="1:20" s="92" customFormat="1" ht="10.95" customHeight="1" x14ac:dyDescent="0.25">
      <c r="A51" s="237" t="s">
        <v>251</v>
      </c>
      <c r="B51" s="128">
        <v>0</v>
      </c>
      <c r="C51" s="129">
        <v>0</v>
      </c>
      <c r="D51" s="129">
        <v>0</v>
      </c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9">
        <v>0</v>
      </c>
      <c r="O51" s="129">
        <v>0</v>
      </c>
      <c r="P51" s="129">
        <v>0</v>
      </c>
      <c r="Q51" s="129">
        <v>0</v>
      </c>
      <c r="R51" s="129">
        <v>0</v>
      </c>
      <c r="S51" s="129">
        <v>0</v>
      </c>
      <c r="T51" s="129">
        <v>0</v>
      </c>
    </row>
    <row r="52" spans="1:20" s="283" customFormat="1" ht="10.95" customHeight="1" x14ac:dyDescent="0.25">
      <c r="A52" s="291" t="s">
        <v>253</v>
      </c>
      <c r="B52" s="292">
        <f>SUM(B53:B65)</f>
        <v>0</v>
      </c>
      <c r="C52" s="293">
        <f t="shared" ref="C52:T52" si="3">SUM(C53:C65)</f>
        <v>1</v>
      </c>
      <c r="D52" s="293">
        <f t="shared" si="3"/>
        <v>0</v>
      </c>
      <c r="E52" s="293">
        <f t="shared" si="3"/>
        <v>4</v>
      </c>
      <c r="F52" s="293">
        <f t="shared" si="3"/>
        <v>3</v>
      </c>
      <c r="G52" s="293">
        <f t="shared" si="3"/>
        <v>0</v>
      </c>
      <c r="H52" s="293">
        <f t="shared" si="3"/>
        <v>3</v>
      </c>
      <c r="I52" s="293">
        <f t="shared" si="3"/>
        <v>0</v>
      </c>
      <c r="J52" s="293">
        <f t="shared" si="3"/>
        <v>0</v>
      </c>
      <c r="K52" s="293">
        <f t="shared" si="3"/>
        <v>3</v>
      </c>
      <c r="L52" s="293">
        <f t="shared" si="3"/>
        <v>0</v>
      </c>
      <c r="M52" s="293">
        <f t="shared" si="3"/>
        <v>3</v>
      </c>
      <c r="N52" s="293">
        <f t="shared" si="3"/>
        <v>0</v>
      </c>
      <c r="O52" s="293">
        <f t="shared" si="3"/>
        <v>0</v>
      </c>
      <c r="P52" s="293">
        <f t="shared" si="3"/>
        <v>0</v>
      </c>
      <c r="Q52" s="293">
        <f t="shared" si="3"/>
        <v>0</v>
      </c>
      <c r="R52" s="293">
        <f t="shared" si="3"/>
        <v>0</v>
      </c>
      <c r="S52" s="293">
        <f t="shared" si="3"/>
        <v>0</v>
      </c>
      <c r="T52" s="293">
        <f t="shared" si="3"/>
        <v>0</v>
      </c>
    </row>
    <row r="53" spans="1:20" s="92" customFormat="1" ht="10.95" customHeight="1" x14ac:dyDescent="0.25">
      <c r="A53" s="237" t="s">
        <v>231</v>
      </c>
      <c r="B53" s="128">
        <v>0</v>
      </c>
      <c r="C53" s="129">
        <v>1</v>
      </c>
      <c r="D53" s="129">
        <v>0</v>
      </c>
      <c r="E53" s="129">
        <v>4</v>
      </c>
      <c r="F53" s="129">
        <v>3</v>
      </c>
      <c r="G53" s="129">
        <v>0</v>
      </c>
      <c r="H53" s="129">
        <v>3</v>
      </c>
      <c r="I53" s="129">
        <v>0</v>
      </c>
      <c r="J53" s="129">
        <v>0</v>
      </c>
      <c r="K53" s="129">
        <v>3</v>
      </c>
      <c r="L53" s="129">
        <v>0</v>
      </c>
      <c r="M53" s="129">
        <v>3</v>
      </c>
      <c r="N53" s="129">
        <v>0</v>
      </c>
      <c r="O53" s="129">
        <v>0</v>
      </c>
      <c r="P53" s="129">
        <v>0</v>
      </c>
      <c r="Q53" s="129">
        <v>0</v>
      </c>
      <c r="R53" s="129">
        <v>0</v>
      </c>
      <c r="S53" s="129">
        <v>0</v>
      </c>
      <c r="T53" s="129">
        <v>0</v>
      </c>
    </row>
    <row r="54" spans="1:20" s="92" customFormat="1" ht="10.95" customHeight="1" x14ac:dyDescent="0.25">
      <c r="A54" s="237" t="s">
        <v>255</v>
      </c>
      <c r="B54" s="128">
        <v>0</v>
      </c>
      <c r="C54" s="129">
        <v>0</v>
      </c>
      <c r="D54" s="129">
        <v>0</v>
      </c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9">
        <v>0</v>
      </c>
      <c r="O54" s="129">
        <v>0</v>
      </c>
      <c r="P54" s="129">
        <v>0</v>
      </c>
      <c r="Q54" s="129">
        <v>0</v>
      </c>
      <c r="R54" s="129">
        <v>0</v>
      </c>
      <c r="S54" s="129">
        <v>0</v>
      </c>
      <c r="T54" s="129">
        <v>0</v>
      </c>
    </row>
    <row r="55" spans="1:20" s="92" customFormat="1" ht="10.95" customHeight="1" x14ac:dyDescent="0.25">
      <c r="A55" s="237" t="s">
        <v>257</v>
      </c>
      <c r="B55" s="128">
        <v>0</v>
      </c>
      <c r="C55" s="129">
        <v>0</v>
      </c>
      <c r="D55" s="129">
        <v>0</v>
      </c>
      <c r="E55" s="129">
        <v>0</v>
      </c>
      <c r="F55" s="129">
        <v>0</v>
      </c>
      <c r="G55" s="129">
        <v>0</v>
      </c>
      <c r="H55" s="129">
        <v>0</v>
      </c>
      <c r="I55" s="129">
        <v>0</v>
      </c>
      <c r="J55" s="129">
        <v>0</v>
      </c>
      <c r="K55" s="129">
        <v>0</v>
      </c>
      <c r="L55" s="129">
        <v>0</v>
      </c>
      <c r="M55" s="129">
        <v>0</v>
      </c>
      <c r="N55" s="129">
        <v>0</v>
      </c>
      <c r="O55" s="129">
        <v>0</v>
      </c>
      <c r="P55" s="129">
        <v>0</v>
      </c>
      <c r="Q55" s="129">
        <v>0</v>
      </c>
      <c r="R55" s="129">
        <v>0</v>
      </c>
      <c r="S55" s="129">
        <v>0</v>
      </c>
      <c r="T55" s="129">
        <v>0</v>
      </c>
    </row>
    <row r="56" spans="1:20" s="92" customFormat="1" ht="10.95" customHeight="1" x14ac:dyDescent="0.25">
      <c r="A56" s="237" t="s">
        <v>259</v>
      </c>
      <c r="B56" s="128">
        <v>0</v>
      </c>
      <c r="C56" s="129">
        <v>0</v>
      </c>
      <c r="D56" s="129">
        <v>0</v>
      </c>
      <c r="E56" s="129">
        <v>0</v>
      </c>
      <c r="F56" s="129">
        <v>0</v>
      </c>
      <c r="G56" s="129">
        <v>0</v>
      </c>
      <c r="H56" s="129">
        <v>0</v>
      </c>
      <c r="I56" s="129">
        <v>0</v>
      </c>
      <c r="J56" s="129">
        <v>0</v>
      </c>
      <c r="K56" s="129">
        <v>0</v>
      </c>
      <c r="L56" s="129">
        <v>0</v>
      </c>
      <c r="M56" s="129">
        <v>0</v>
      </c>
      <c r="N56" s="129">
        <v>0</v>
      </c>
      <c r="O56" s="129">
        <v>0</v>
      </c>
      <c r="P56" s="129">
        <v>0</v>
      </c>
      <c r="Q56" s="129">
        <v>0</v>
      </c>
      <c r="R56" s="129">
        <v>0</v>
      </c>
      <c r="S56" s="129">
        <v>0</v>
      </c>
      <c r="T56" s="129">
        <v>0</v>
      </c>
    </row>
    <row r="57" spans="1:20" s="92" customFormat="1" ht="10.95" customHeight="1" x14ac:dyDescent="0.25">
      <c r="A57" s="237" t="s">
        <v>261</v>
      </c>
      <c r="B57" s="128">
        <v>0</v>
      </c>
      <c r="C57" s="129">
        <v>0</v>
      </c>
      <c r="D57" s="129">
        <v>0</v>
      </c>
      <c r="E57" s="129">
        <v>0</v>
      </c>
      <c r="F57" s="129">
        <v>0</v>
      </c>
      <c r="G57" s="129">
        <v>0</v>
      </c>
      <c r="H57" s="129">
        <v>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9">
        <v>0</v>
      </c>
      <c r="O57" s="129">
        <v>0</v>
      </c>
      <c r="P57" s="129">
        <v>0</v>
      </c>
      <c r="Q57" s="129">
        <v>0</v>
      </c>
      <c r="R57" s="129">
        <v>0</v>
      </c>
      <c r="S57" s="129">
        <v>0</v>
      </c>
      <c r="T57" s="129">
        <v>0</v>
      </c>
    </row>
    <row r="58" spans="1:20" s="92" customFormat="1" ht="10.95" customHeight="1" x14ac:dyDescent="0.25">
      <c r="A58" s="237" t="s">
        <v>263</v>
      </c>
      <c r="B58" s="128">
        <v>0</v>
      </c>
      <c r="C58" s="129">
        <v>0</v>
      </c>
      <c r="D58" s="129">
        <v>0</v>
      </c>
      <c r="E58" s="129">
        <v>0</v>
      </c>
      <c r="F58" s="129">
        <v>0</v>
      </c>
      <c r="G58" s="129">
        <v>0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29">
        <v>0</v>
      </c>
      <c r="O58" s="129">
        <v>0</v>
      </c>
      <c r="P58" s="129">
        <v>0</v>
      </c>
      <c r="Q58" s="129">
        <v>0</v>
      </c>
      <c r="R58" s="129">
        <v>0</v>
      </c>
      <c r="S58" s="129">
        <v>0</v>
      </c>
      <c r="T58" s="129">
        <v>0</v>
      </c>
    </row>
    <row r="59" spans="1:20" s="92" customFormat="1" ht="10.95" customHeight="1" x14ac:dyDescent="0.25">
      <c r="A59" s="237" t="s">
        <v>265</v>
      </c>
      <c r="B59" s="128">
        <v>0</v>
      </c>
      <c r="C59" s="129">
        <v>0</v>
      </c>
      <c r="D59" s="129">
        <v>0</v>
      </c>
      <c r="E59" s="129">
        <v>0</v>
      </c>
      <c r="F59" s="129">
        <v>0</v>
      </c>
      <c r="G59" s="129">
        <v>0</v>
      </c>
      <c r="H59" s="129">
        <v>0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9">
        <v>0</v>
      </c>
      <c r="O59" s="129">
        <v>0</v>
      </c>
      <c r="P59" s="129">
        <v>0</v>
      </c>
      <c r="Q59" s="129">
        <v>0</v>
      </c>
      <c r="R59" s="129">
        <v>0</v>
      </c>
      <c r="S59" s="129">
        <v>0</v>
      </c>
      <c r="T59" s="129">
        <v>0</v>
      </c>
    </row>
    <row r="60" spans="1:20" s="92" customFormat="1" ht="10.95" customHeight="1" x14ac:dyDescent="0.25">
      <c r="A60" s="237" t="s">
        <v>267</v>
      </c>
      <c r="B60" s="128">
        <v>0</v>
      </c>
      <c r="C60" s="129">
        <v>0</v>
      </c>
      <c r="D60" s="129">
        <v>0</v>
      </c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9">
        <v>0</v>
      </c>
      <c r="O60" s="129">
        <v>0</v>
      </c>
      <c r="P60" s="129">
        <v>0</v>
      </c>
      <c r="Q60" s="129">
        <v>0</v>
      </c>
      <c r="R60" s="129">
        <v>0</v>
      </c>
      <c r="S60" s="129">
        <v>0</v>
      </c>
      <c r="T60" s="129">
        <v>0</v>
      </c>
    </row>
    <row r="61" spans="1:20" s="92" customFormat="1" ht="10.95" customHeight="1" x14ac:dyDescent="0.25">
      <c r="A61" s="237" t="s">
        <v>269</v>
      </c>
      <c r="B61" s="128">
        <v>0</v>
      </c>
      <c r="C61" s="129">
        <v>0</v>
      </c>
      <c r="D61" s="129">
        <v>0</v>
      </c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9">
        <v>0</v>
      </c>
      <c r="O61" s="129">
        <v>0</v>
      </c>
      <c r="P61" s="129">
        <v>0</v>
      </c>
      <c r="Q61" s="129">
        <v>0</v>
      </c>
      <c r="R61" s="129">
        <v>0</v>
      </c>
      <c r="S61" s="129">
        <v>0</v>
      </c>
      <c r="T61" s="129">
        <v>0</v>
      </c>
    </row>
    <row r="62" spans="1:20" s="92" customFormat="1" ht="10.95" customHeight="1" x14ac:dyDescent="0.25">
      <c r="A62" s="237" t="s">
        <v>271</v>
      </c>
      <c r="B62" s="128">
        <v>0</v>
      </c>
      <c r="C62" s="129">
        <v>0</v>
      </c>
      <c r="D62" s="129">
        <v>0</v>
      </c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9">
        <v>0</v>
      </c>
      <c r="O62" s="129">
        <v>0</v>
      </c>
      <c r="P62" s="129">
        <v>0</v>
      </c>
      <c r="Q62" s="129">
        <v>0</v>
      </c>
      <c r="R62" s="129">
        <v>0</v>
      </c>
      <c r="S62" s="129">
        <v>0</v>
      </c>
      <c r="T62" s="129">
        <v>0</v>
      </c>
    </row>
    <row r="63" spans="1:20" s="92" customFormat="1" ht="10.95" customHeight="1" x14ac:dyDescent="0.25">
      <c r="A63" s="237" t="s">
        <v>427</v>
      </c>
      <c r="B63" s="128">
        <v>0</v>
      </c>
      <c r="C63" s="129">
        <v>0</v>
      </c>
      <c r="D63" s="129">
        <v>0</v>
      </c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9">
        <v>0</v>
      </c>
      <c r="O63" s="129">
        <v>0</v>
      </c>
      <c r="P63" s="129">
        <v>0</v>
      </c>
      <c r="Q63" s="129">
        <v>0</v>
      </c>
      <c r="R63" s="129">
        <v>0</v>
      </c>
      <c r="S63" s="129">
        <v>0</v>
      </c>
      <c r="T63" s="129">
        <v>0</v>
      </c>
    </row>
    <row r="64" spans="1:20" s="92" customFormat="1" ht="10.95" customHeight="1" x14ac:dyDescent="0.25">
      <c r="A64" s="237" t="s">
        <v>273</v>
      </c>
      <c r="B64" s="128">
        <v>0</v>
      </c>
      <c r="C64" s="129">
        <v>0</v>
      </c>
      <c r="D64" s="129">
        <v>0</v>
      </c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9">
        <v>0</v>
      </c>
      <c r="O64" s="129">
        <v>0</v>
      </c>
      <c r="P64" s="129">
        <v>0</v>
      </c>
      <c r="Q64" s="129">
        <v>0</v>
      </c>
      <c r="R64" s="129">
        <v>0</v>
      </c>
      <c r="S64" s="129">
        <v>0</v>
      </c>
      <c r="T64" s="129">
        <v>0</v>
      </c>
    </row>
    <row r="65" spans="1:20" s="92" customFormat="1" ht="10.95" customHeight="1" x14ac:dyDescent="0.25">
      <c r="A65" s="237" t="s">
        <v>275</v>
      </c>
      <c r="B65" s="128">
        <v>0</v>
      </c>
      <c r="C65" s="129">
        <v>0</v>
      </c>
      <c r="D65" s="129">
        <v>0</v>
      </c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9">
        <v>0</v>
      </c>
      <c r="O65" s="129">
        <v>0</v>
      </c>
      <c r="P65" s="129">
        <v>0</v>
      </c>
      <c r="Q65" s="129">
        <v>0</v>
      </c>
      <c r="R65" s="129">
        <v>0</v>
      </c>
      <c r="S65" s="129">
        <v>0</v>
      </c>
      <c r="T65" s="129">
        <v>0</v>
      </c>
    </row>
    <row r="66" spans="1:20" s="283" customFormat="1" ht="10.95" customHeight="1" x14ac:dyDescent="0.25">
      <c r="A66" s="291" t="s">
        <v>277</v>
      </c>
      <c r="B66" s="292">
        <f>SUM(B67:B75)</f>
        <v>0</v>
      </c>
      <c r="C66" s="293">
        <f>SUM(C67:C75)</f>
        <v>0</v>
      </c>
      <c r="D66" s="293">
        <f t="shared" ref="D66:T66" si="4">SUM(D67:D75)</f>
        <v>0</v>
      </c>
      <c r="E66" s="293">
        <f t="shared" si="4"/>
        <v>0</v>
      </c>
      <c r="F66" s="293">
        <f t="shared" si="4"/>
        <v>0</v>
      </c>
      <c r="G66" s="293">
        <f t="shared" si="4"/>
        <v>0</v>
      </c>
      <c r="H66" s="293">
        <f t="shared" si="4"/>
        <v>0</v>
      </c>
      <c r="I66" s="293">
        <f t="shared" si="4"/>
        <v>0</v>
      </c>
      <c r="J66" s="293">
        <f t="shared" si="4"/>
        <v>0</v>
      </c>
      <c r="K66" s="293">
        <f t="shared" si="4"/>
        <v>0</v>
      </c>
      <c r="L66" s="293">
        <f t="shared" si="4"/>
        <v>0</v>
      </c>
      <c r="M66" s="293">
        <f t="shared" si="4"/>
        <v>0</v>
      </c>
      <c r="N66" s="293">
        <f t="shared" si="4"/>
        <v>0</v>
      </c>
      <c r="O66" s="293">
        <f t="shared" si="4"/>
        <v>0</v>
      </c>
      <c r="P66" s="293">
        <f t="shared" si="4"/>
        <v>0</v>
      </c>
      <c r="Q66" s="293">
        <f t="shared" si="4"/>
        <v>0</v>
      </c>
      <c r="R66" s="293">
        <f t="shared" si="4"/>
        <v>0</v>
      </c>
      <c r="S66" s="293">
        <f t="shared" si="4"/>
        <v>0</v>
      </c>
      <c r="T66" s="293">
        <f t="shared" si="4"/>
        <v>0</v>
      </c>
    </row>
    <row r="67" spans="1:20" s="92" customFormat="1" ht="10.95" customHeight="1" x14ac:dyDescent="0.25">
      <c r="A67" s="237" t="s">
        <v>231</v>
      </c>
      <c r="B67" s="128">
        <v>0</v>
      </c>
      <c r="C67" s="129">
        <v>0</v>
      </c>
      <c r="D67" s="129">
        <v>0</v>
      </c>
      <c r="E67" s="129">
        <v>0</v>
      </c>
      <c r="F67" s="129">
        <v>0</v>
      </c>
      <c r="G67" s="129">
        <v>0</v>
      </c>
      <c r="H67" s="129">
        <v>0</v>
      </c>
      <c r="I67" s="129">
        <v>0</v>
      </c>
      <c r="J67" s="129">
        <v>0</v>
      </c>
      <c r="K67" s="129">
        <v>0</v>
      </c>
      <c r="L67" s="129">
        <v>0</v>
      </c>
      <c r="M67" s="129">
        <v>0</v>
      </c>
      <c r="N67" s="129">
        <v>0</v>
      </c>
      <c r="O67" s="129">
        <v>0</v>
      </c>
      <c r="P67" s="129">
        <v>0</v>
      </c>
      <c r="Q67" s="129">
        <v>0</v>
      </c>
      <c r="R67" s="129">
        <v>0</v>
      </c>
      <c r="S67" s="129">
        <v>0</v>
      </c>
      <c r="T67" s="129">
        <v>0</v>
      </c>
    </row>
    <row r="68" spans="1:20" s="92" customFormat="1" ht="10.95" customHeight="1" x14ac:dyDescent="0.25">
      <c r="A68" s="237" t="s">
        <v>279</v>
      </c>
      <c r="B68" s="128">
        <v>0</v>
      </c>
      <c r="C68" s="129">
        <v>0</v>
      </c>
      <c r="D68" s="129">
        <v>0</v>
      </c>
      <c r="E68" s="129">
        <v>0</v>
      </c>
      <c r="F68" s="129">
        <v>0</v>
      </c>
      <c r="G68" s="129">
        <v>0</v>
      </c>
      <c r="H68" s="129">
        <v>0</v>
      </c>
      <c r="I68" s="129">
        <v>0</v>
      </c>
      <c r="J68" s="129">
        <v>0</v>
      </c>
      <c r="K68" s="129">
        <v>0</v>
      </c>
      <c r="L68" s="129">
        <v>0</v>
      </c>
      <c r="M68" s="129">
        <v>0</v>
      </c>
      <c r="N68" s="129">
        <v>0</v>
      </c>
      <c r="O68" s="129">
        <v>0</v>
      </c>
      <c r="P68" s="129">
        <v>0</v>
      </c>
      <c r="Q68" s="129">
        <v>0</v>
      </c>
      <c r="R68" s="129">
        <v>0</v>
      </c>
      <c r="S68" s="129">
        <v>0</v>
      </c>
      <c r="T68" s="129">
        <v>0</v>
      </c>
    </row>
    <row r="69" spans="1:20" s="92" customFormat="1" ht="10.95" customHeight="1" x14ac:dyDescent="0.25">
      <c r="A69" s="237" t="s">
        <v>281</v>
      </c>
      <c r="B69" s="128">
        <v>0</v>
      </c>
      <c r="C69" s="129">
        <v>0</v>
      </c>
      <c r="D69" s="129">
        <v>0</v>
      </c>
      <c r="E69" s="129">
        <v>0</v>
      </c>
      <c r="F69" s="129">
        <v>0</v>
      </c>
      <c r="G69" s="129">
        <v>0</v>
      </c>
      <c r="H69" s="129">
        <v>0</v>
      </c>
      <c r="I69" s="129">
        <v>0</v>
      </c>
      <c r="J69" s="129">
        <v>0</v>
      </c>
      <c r="K69" s="129">
        <v>0</v>
      </c>
      <c r="L69" s="129">
        <v>0</v>
      </c>
      <c r="M69" s="129">
        <v>0</v>
      </c>
      <c r="N69" s="129">
        <v>0</v>
      </c>
      <c r="O69" s="129">
        <v>0</v>
      </c>
      <c r="P69" s="129">
        <v>0</v>
      </c>
      <c r="Q69" s="129">
        <v>0</v>
      </c>
      <c r="R69" s="129">
        <v>0</v>
      </c>
      <c r="S69" s="129">
        <v>0</v>
      </c>
      <c r="T69" s="129">
        <v>0</v>
      </c>
    </row>
    <row r="70" spans="1:20" s="92" customFormat="1" ht="10.95" customHeight="1" x14ac:dyDescent="0.25">
      <c r="A70" s="237" t="s">
        <v>283</v>
      </c>
      <c r="B70" s="128">
        <v>0</v>
      </c>
      <c r="C70" s="129">
        <v>0</v>
      </c>
      <c r="D70" s="129">
        <v>0</v>
      </c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9">
        <v>0</v>
      </c>
      <c r="O70" s="129">
        <v>0</v>
      </c>
      <c r="P70" s="129">
        <v>0</v>
      </c>
      <c r="Q70" s="129">
        <v>0</v>
      </c>
      <c r="R70" s="129">
        <v>0</v>
      </c>
      <c r="S70" s="129">
        <v>0</v>
      </c>
      <c r="T70" s="129">
        <v>0</v>
      </c>
    </row>
    <row r="71" spans="1:20" s="92" customFormat="1" ht="10.95" customHeight="1" x14ac:dyDescent="0.25">
      <c r="A71" s="237" t="s">
        <v>285</v>
      </c>
      <c r="B71" s="128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9">
        <v>0</v>
      </c>
      <c r="O71" s="129">
        <v>0</v>
      </c>
      <c r="P71" s="129">
        <v>0</v>
      </c>
      <c r="Q71" s="129">
        <v>0</v>
      </c>
      <c r="R71" s="129">
        <v>0</v>
      </c>
      <c r="S71" s="129">
        <v>0</v>
      </c>
      <c r="T71" s="129">
        <v>0</v>
      </c>
    </row>
    <row r="72" spans="1:20" s="92" customFormat="1" ht="10.95" customHeight="1" x14ac:dyDescent="0.25">
      <c r="A72" s="237" t="s">
        <v>287</v>
      </c>
      <c r="B72" s="128">
        <v>0</v>
      </c>
      <c r="C72" s="129">
        <v>0</v>
      </c>
      <c r="D72" s="129">
        <v>0</v>
      </c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9">
        <v>0</v>
      </c>
      <c r="O72" s="129">
        <v>0</v>
      </c>
      <c r="P72" s="129">
        <v>0</v>
      </c>
      <c r="Q72" s="129">
        <v>0</v>
      </c>
      <c r="R72" s="129">
        <v>0</v>
      </c>
      <c r="S72" s="129">
        <v>0</v>
      </c>
      <c r="T72" s="129">
        <v>0</v>
      </c>
    </row>
    <row r="73" spans="1:20" s="92" customFormat="1" ht="10.95" customHeight="1" x14ac:dyDescent="0.25">
      <c r="A73" s="237" t="s">
        <v>289</v>
      </c>
      <c r="B73" s="128">
        <v>0</v>
      </c>
      <c r="C73" s="129">
        <v>0</v>
      </c>
      <c r="D73" s="129">
        <v>0</v>
      </c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9">
        <v>0</v>
      </c>
      <c r="O73" s="129">
        <v>0</v>
      </c>
      <c r="P73" s="129">
        <v>0</v>
      </c>
      <c r="Q73" s="129">
        <v>0</v>
      </c>
      <c r="R73" s="129">
        <v>0</v>
      </c>
      <c r="S73" s="129">
        <v>0</v>
      </c>
      <c r="T73" s="129">
        <v>0</v>
      </c>
    </row>
    <row r="74" spans="1:20" s="92" customFormat="1" ht="10.95" customHeight="1" x14ac:dyDescent="0.25">
      <c r="A74" s="237" t="s">
        <v>291</v>
      </c>
      <c r="B74" s="128">
        <v>0</v>
      </c>
      <c r="C74" s="129">
        <v>0</v>
      </c>
      <c r="D74" s="129">
        <v>0</v>
      </c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9">
        <v>0</v>
      </c>
      <c r="O74" s="129">
        <v>0</v>
      </c>
      <c r="P74" s="129">
        <v>0</v>
      </c>
      <c r="Q74" s="129">
        <v>0</v>
      </c>
      <c r="R74" s="129">
        <v>0</v>
      </c>
      <c r="S74" s="129">
        <v>0</v>
      </c>
      <c r="T74" s="129">
        <v>0</v>
      </c>
    </row>
    <row r="75" spans="1:20" s="92" customFormat="1" ht="10.95" customHeight="1" x14ac:dyDescent="0.25">
      <c r="A75" s="237" t="s">
        <v>293</v>
      </c>
      <c r="B75" s="128">
        <v>0</v>
      </c>
      <c r="C75" s="129">
        <v>0</v>
      </c>
      <c r="D75" s="129">
        <v>0</v>
      </c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9">
        <v>0</v>
      </c>
      <c r="O75" s="129">
        <v>0</v>
      </c>
      <c r="P75" s="129">
        <v>0</v>
      </c>
      <c r="Q75" s="129">
        <v>0</v>
      </c>
      <c r="R75" s="129">
        <v>0</v>
      </c>
      <c r="S75" s="129">
        <v>0</v>
      </c>
      <c r="T75" s="129">
        <v>0</v>
      </c>
    </row>
    <row r="76" spans="1:20" s="283" customFormat="1" ht="10.95" customHeight="1" x14ac:dyDescent="0.25">
      <c r="A76" s="291" t="s">
        <v>295</v>
      </c>
      <c r="B76" s="292">
        <f>SUM(B77:B86)</f>
        <v>0</v>
      </c>
      <c r="C76" s="293">
        <f>SUM(C77:C86)</f>
        <v>1</v>
      </c>
      <c r="D76" s="293">
        <f>SUM(D77:D86)</f>
        <v>1</v>
      </c>
      <c r="E76" s="293">
        <f t="shared" ref="E76:F76" si="5">SUM(E77:E86)</f>
        <v>1</v>
      </c>
      <c r="F76" s="293">
        <f t="shared" si="5"/>
        <v>2</v>
      </c>
      <c r="G76" s="293">
        <f>SUM(G77:G86)</f>
        <v>0</v>
      </c>
      <c r="H76" s="293">
        <f>SUM(H77:H86)</f>
        <v>1</v>
      </c>
      <c r="I76" s="293">
        <f>SUM(I77:I86)</f>
        <v>0</v>
      </c>
      <c r="J76" s="293">
        <f t="shared" ref="J76:N76" si="6">SUM(J77:J86)</f>
        <v>1</v>
      </c>
      <c r="K76" s="293">
        <f t="shared" si="6"/>
        <v>2</v>
      </c>
      <c r="L76" s="293">
        <f t="shared" si="6"/>
        <v>0</v>
      </c>
      <c r="M76" s="293">
        <f t="shared" si="6"/>
        <v>1</v>
      </c>
      <c r="N76" s="293">
        <f t="shared" si="6"/>
        <v>0</v>
      </c>
      <c r="O76" s="293">
        <f t="shared" ref="O76:S76" si="7">SUM(O77:O86)</f>
        <v>1</v>
      </c>
      <c r="P76" s="293">
        <f t="shared" si="7"/>
        <v>0</v>
      </c>
      <c r="Q76" s="293">
        <f t="shared" si="7"/>
        <v>0</v>
      </c>
      <c r="R76" s="293">
        <f t="shared" si="7"/>
        <v>0</v>
      </c>
      <c r="S76" s="293">
        <f t="shared" si="7"/>
        <v>0</v>
      </c>
      <c r="T76" s="293">
        <f t="shared" ref="T76" si="8">SUM(T77:T86)</f>
        <v>0</v>
      </c>
    </row>
    <row r="77" spans="1:20" s="92" customFormat="1" ht="10.95" customHeight="1" x14ac:dyDescent="0.25">
      <c r="A77" s="237" t="s">
        <v>231</v>
      </c>
      <c r="B77" s="128">
        <v>0</v>
      </c>
      <c r="C77" s="129">
        <v>1</v>
      </c>
      <c r="D77" s="129">
        <v>1</v>
      </c>
      <c r="E77" s="129">
        <v>1</v>
      </c>
      <c r="F77" s="129">
        <v>2</v>
      </c>
      <c r="G77" s="129">
        <v>0</v>
      </c>
      <c r="H77" s="129">
        <v>1</v>
      </c>
      <c r="I77" s="129">
        <v>0</v>
      </c>
      <c r="J77" s="129">
        <v>1</v>
      </c>
      <c r="K77" s="129">
        <v>2</v>
      </c>
      <c r="L77" s="129">
        <v>0</v>
      </c>
      <c r="M77" s="129">
        <v>1</v>
      </c>
      <c r="N77" s="129">
        <v>0</v>
      </c>
      <c r="O77" s="129">
        <v>1</v>
      </c>
      <c r="P77" s="129">
        <v>0</v>
      </c>
      <c r="Q77" s="129">
        <v>0</v>
      </c>
      <c r="R77" s="129">
        <v>0</v>
      </c>
      <c r="S77" s="129">
        <v>0</v>
      </c>
      <c r="T77" s="129">
        <v>0</v>
      </c>
    </row>
    <row r="78" spans="1:20" s="92" customFormat="1" ht="10.95" customHeight="1" x14ac:dyDescent="0.25">
      <c r="A78" s="237" t="s">
        <v>297</v>
      </c>
      <c r="B78" s="128">
        <v>0</v>
      </c>
      <c r="C78" s="129">
        <v>0</v>
      </c>
      <c r="D78" s="129">
        <v>0</v>
      </c>
      <c r="E78" s="129">
        <v>0</v>
      </c>
      <c r="F78" s="129">
        <v>0</v>
      </c>
      <c r="G78" s="129">
        <v>0</v>
      </c>
      <c r="H78" s="129">
        <v>0</v>
      </c>
      <c r="I78" s="129">
        <v>0</v>
      </c>
      <c r="J78" s="129">
        <v>0</v>
      </c>
      <c r="K78" s="129">
        <v>0</v>
      </c>
      <c r="L78" s="129">
        <v>0</v>
      </c>
      <c r="M78" s="129">
        <v>0</v>
      </c>
      <c r="N78" s="129">
        <v>0</v>
      </c>
      <c r="O78" s="129">
        <v>0</v>
      </c>
      <c r="P78" s="129">
        <v>0</v>
      </c>
      <c r="Q78" s="129">
        <v>0</v>
      </c>
      <c r="R78" s="129">
        <v>0</v>
      </c>
      <c r="S78" s="129">
        <v>0</v>
      </c>
      <c r="T78" s="129">
        <v>0</v>
      </c>
    </row>
    <row r="79" spans="1:20" s="92" customFormat="1" ht="10.95" customHeight="1" x14ac:dyDescent="0.25">
      <c r="A79" s="237" t="s">
        <v>299</v>
      </c>
      <c r="B79" s="128">
        <v>0</v>
      </c>
      <c r="C79" s="129">
        <v>0</v>
      </c>
      <c r="D79" s="129">
        <v>0</v>
      </c>
      <c r="E79" s="129">
        <v>0</v>
      </c>
      <c r="F79" s="129">
        <v>0</v>
      </c>
      <c r="G79" s="129">
        <v>0</v>
      </c>
      <c r="H79" s="129">
        <v>0</v>
      </c>
      <c r="I79" s="129">
        <v>0</v>
      </c>
      <c r="J79" s="129">
        <v>0</v>
      </c>
      <c r="K79" s="129">
        <v>0</v>
      </c>
      <c r="L79" s="129">
        <v>0</v>
      </c>
      <c r="M79" s="129">
        <v>0</v>
      </c>
      <c r="N79" s="129">
        <v>0</v>
      </c>
      <c r="O79" s="129">
        <v>0</v>
      </c>
      <c r="P79" s="129">
        <v>0</v>
      </c>
      <c r="Q79" s="129">
        <v>0</v>
      </c>
      <c r="R79" s="129">
        <v>0</v>
      </c>
      <c r="S79" s="129">
        <v>0</v>
      </c>
      <c r="T79" s="129">
        <v>0</v>
      </c>
    </row>
    <row r="80" spans="1:20" s="92" customFormat="1" ht="10.95" customHeight="1" x14ac:dyDescent="0.25">
      <c r="A80" s="237" t="s">
        <v>301</v>
      </c>
      <c r="B80" s="128">
        <v>0</v>
      </c>
      <c r="C80" s="129">
        <v>0</v>
      </c>
      <c r="D80" s="129">
        <v>0</v>
      </c>
      <c r="E80" s="129">
        <v>0</v>
      </c>
      <c r="F80" s="129">
        <v>0</v>
      </c>
      <c r="G80" s="129">
        <v>0</v>
      </c>
      <c r="H80" s="129">
        <v>0</v>
      </c>
      <c r="I80" s="129">
        <v>0</v>
      </c>
      <c r="J80" s="129">
        <v>0</v>
      </c>
      <c r="K80" s="129">
        <v>0</v>
      </c>
      <c r="L80" s="129">
        <v>0</v>
      </c>
      <c r="M80" s="129">
        <v>0</v>
      </c>
      <c r="N80" s="129">
        <v>0</v>
      </c>
      <c r="O80" s="129">
        <v>0</v>
      </c>
      <c r="P80" s="129">
        <v>0</v>
      </c>
      <c r="Q80" s="129">
        <v>0</v>
      </c>
      <c r="R80" s="129">
        <v>0</v>
      </c>
      <c r="S80" s="129">
        <v>0</v>
      </c>
      <c r="T80" s="129">
        <v>0</v>
      </c>
    </row>
    <row r="81" spans="1:20" s="92" customFormat="1" ht="10.95" customHeight="1" x14ac:dyDescent="0.25">
      <c r="A81" s="237" t="s">
        <v>303</v>
      </c>
      <c r="B81" s="128">
        <v>0</v>
      </c>
      <c r="C81" s="129">
        <v>0</v>
      </c>
      <c r="D81" s="129">
        <v>0</v>
      </c>
      <c r="E81" s="129">
        <v>0</v>
      </c>
      <c r="F81" s="129">
        <v>0</v>
      </c>
      <c r="G81" s="129">
        <v>0</v>
      </c>
      <c r="H81" s="129">
        <v>0</v>
      </c>
      <c r="I81" s="129">
        <v>0</v>
      </c>
      <c r="J81" s="129">
        <v>0</v>
      </c>
      <c r="K81" s="129">
        <v>0</v>
      </c>
      <c r="L81" s="129">
        <v>0</v>
      </c>
      <c r="M81" s="129">
        <v>0</v>
      </c>
      <c r="N81" s="129">
        <v>0</v>
      </c>
      <c r="O81" s="129">
        <v>0</v>
      </c>
      <c r="P81" s="129">
        <v>0</v>
      </c>
      <c r="Q81" s="129">
        <v>0</v>
      </c>
      <c r="R81" s="129">
        <v>0</v>
      </c>
      <c r="S81" s="129">
        <v>0</v>
      </c>
      <c r="T81" s="129">
        <v>0</v>
      </c>
    </row>
    <row r="82" spans="1:20" s="92" customFormat="1" ht="10.95" customHeight="1" x14ac:dyDescent="0.25">
      <c r="A82" s="237" t="s">
        <v>305</v>
      </c>
      <c r="B82" s="128">
        <v>0</v>
      </c>
      <c r="C82" s="129">
        <v>0</v>
      </c>
      <c r="D82" s="129">
        <v>0</v>
      </c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9">
        <v>0</v>
      </c>
      <c r="O82" s="129">
        <v>0</v>
      </c>
      <c r="P82" s="129">
        <v>0</v>
      </c>
      <c r="Q82" s="129">
        <v>0</v>
      </c>
      <c r="R82" s="129">
        <v>0</v>
      </c>
      <c r="S82" s="129">
        <v>0</v>
      </c>
      <c r="T82" s="129">
        <v>0</v>
      </c>
    </row>
    <row r="83" spans="1:20" s="92" customFormat="1" ht="10.95" customHeight="1" x14ac:dyDescent="0.25">
      <c r="A83" s="237" t="s">
        <v>307</v>
      </c>
      <c r="B83" s="128">
        <v>0</v>
      </c>
      <c r="C83" s="129">
        <v>0</v>
      </c>
      <c r="D83" s="129">
        <v>0</v>
      </c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9">
        <v>0</v>
      </c>
      <c r="O83" s="129">
        <v>0</v>
      </c>
      <c r="P83" s="129">
        <v>0</v>
      </c>
      <c r="Q83" s="129">
        <v>0</v>
      </c>
      <c r="R83" s="129">
        <v>0</v>
      </c>
      <c r="S83" s="129">
        <v>0</v>
      </c>
      <c r="T83" s="129">
        <v>0</v>
      </c>
    </row>
    <row r="84" spans="1:20" s="92" customFormat="1" ht="10.95" customHeight="1" x14ac:dyDescent="0.25">
      <c r="A84" s="237" t="s">
        <v>309</v>
      </c>
      <c r="B84" s="128">
        <v>0</v>
      </c>
      <c r="C84" s="129">
        <v>0</v>
      </c>
      <c r="D84" s="129">
        <v>0</v>
      </c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9">
        <v>0</v>
      </c>
      <c r="O84" s="129">
        <v>0</v>
      </c>
      <c r="P84" s="129">
        <v>0</v>
      </c>
      <c r="Q84" s="129">
        <v>0</v>
      </c>
      <c r="R84" s="129">
        <v>0</v>
      </c>
      <c r="S84" s="129">
        <v>0</v>
      </c>
      <c r="T84" s="129">
        <v>0</v>
      </c>
    </row>
    <row r="85" spans="1:20" s="92" customFormat="1" ht="10.95" customHeight="1" x14ac:dyDescent="0.25">
      <c r="A85" s="237" t="s">
        <v>311</v>
      </c>
      <c r="B85" s="128">
        <v>0</v>
      </c>
      <c r="C85" s="129">
        <v>0</v>
      </c>
      <c r="D85" s="129">
        <v>0</v>
      </c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9">
        <v>0</v>
      </c>
      <c r="O85" s="129">
        <v>0</v>
      </c>
      <c r="P85" s="129">
        <v>0</v>
      </c>
      <c r="Q85" s="129">
        <v>0</v>
      </c>
      <c r="R85" s="129">
        <v>0</v>
      </c>
      <c r="S85" s="129">
        <v>0</v>
      </c>
      <c r="T85" s="129">
        <v>0</v>
      </c>
    </row>
    <row r="86" spans="1:20" s="92" customFormat="1" ht="10.95" customHeight="1" x14ac:dyDescent="0.25">
      <c r="A86" s="237" t="s">
        <v>313</v>
      </c>
      <c r="B86" s="128">
        <v>0</v>
      </c>
      <c r="C86" s="129">
        <v>0</v>
      </c>
      <c r="D86" s="129">
        <v>0</v>
      </c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9">
        <v>0</v>
      </c>
      <c r="O86" s="129">
        <v>0</v>
      </c>
      <c r="P86" s="129">
        <v>0</v>
      </c>
      <c r="Q86" s="129">
        <v>0</v>
      </c>
      <c r="R86" s="129">
        <v>0</v>
      </c>
      <c r="S86" s="129">
        <v>0</v>
      </c>
      <c r="T86" s="129">
        <v>0</v>
      </c>
    </row>
    <row r="87" spans="1:20" s="283" customFormat="1" ht="10.95" customHeight="1" x14ac:dyDescent="0.25">
      <c r="A87" s="291" t="s">
        <v>315</v>
      </c>
      <c r="B87" s="292">
        <f>SUM(B88:B92)</f>
        <v>0</v>
      </c>
      <c r="C87" s="293">
        <f>SUM(C88:C92)</f>
        <v>0</v>
      </c>
      <c r="D87" s="293">
        <f>SUM(D88:D92)</f>
        <v>0</v>
      </c>
      <c r="E87" s="293">
        <f t="shared" ref="E87:I87" si="9">SUM(E88:E92)</f>
        <v>0</v>
      </c>
      <c r="F87" s="293">
        <f t="shared" si="9"/>
        <v>0</v>
      </c>
      <c r="G87" s="293">
        <f t="shared" si="9"/>
        <v>0</v>
      </c>
      <c r="H87" s="293">
        <f t="shared" si="9"/>
        <v>0</v>
      </c>
      <c r="I87" s="293">
        <f t="shared" si="9"/>
        <v>0</v>
      </c>
      <c r="J87" s="293">
        <f t="shared" ref="J87:N87" si="10">SUM(J88:J92)</f>
        <v>0</v>
      </c>
      <c r="K87" s="293">
        <f t="shared" si="10"/>
        <v>0</v>
      </c>
      <c r="L87" s="293">
        <f t="shared" si="10"/>
        <v>0</v>
      </c>
      <c r="M87" s="293">
        <f t="shared" si="10"/>
        <v>0</v>
      </c>
      <c r="N87" s="293">
        <f t="shared" si="10"/>
        <v>0</v>
      </c>
      <c r="O87" s="293">
        <f t="shared" ref="O87:S87" si="11">SUM(O88:O92)</f>
        <v>0</v>
      </c>
      <c r="P87" s="293">
        <f t="shared" si="11"/>
        <v>0</v>
      </c>
      <c r="Q87" s="293">
        <f t="shared" si="11"/>
        <v>0</v>
      </c>
      <c r="R87" s="293">
        <f t="shared" si="11"/>
        <v>0</v>
      </c>
      <c r="S87" s="293">
        <f t="shared" si="11"/>
        <v>0</v>
      </c>
      <c r="T87" s="293">
        <f t="shared" ref="T87" si="12">SUM(T88:T92)</f>
        <v>0</v>
      </c>
    </row>
    <row r="88" spans="1:20" s="92" customFormat="1" ht="10.95" customHeight="1" x14ac:dyDescent="0.25">
      <c r="A88" s="237" t="s">
        <v>231</v>
      </c>
      <c r="B88" s="128">
        <v>0</v>
      </c>
      <c r="C88" s="129">
        <v>0</v>
      </c>
      <c r="D88" s="129">
        <v>0</v>
      </c>
      <c r="E88" s="129">
        <v>0</v>
      </c>
      <c r="F88" s="129">
        <v>0</v>
      </c>
      <c r="G88" s="129">
        <v>0</v>
      </c>
      <c r="H88" s="129">
        <v>0</v>
      </c>
      <c r="I88" s="129">
        <v>0</v>
      </c>
      <c r="J88" s="129">
        <v>0</v>
      </c>
      <c r="K88" s="129">
        <v>0</v>
      </c>
      <c r="L88" s="129">
        <v>0</v>
      </c>
      <c r="M88" s="129">
        <v>0</v>
      </c>
      <c r="N88" s="129">
        <v>0</v>
      </c>
      <c r="O88" s="129">
        <v>0</v>
      </c>
      <c r="P88" s="129">
        <v>0</v>
      </c>
      <c r="Q88" s="129">
        <v>0</v>
      </c>
      <c r="R88" s="129">
        <v>0</v>
      </c>
      <c r="S88" s="129">
        <v>0</v>
      </c>
      <c r="T88" s="129">
        <v>0</v>
      </c>
    </row>
    <row r="89" spans="1:20" s="92" customFormat="1" ht="10.95" customHeight="1" x14ac:dyDescent="0.25">
      <c r="A89" s="237" t="s">
        <v>316</v>
      </c>
      <c r="B89" s="128">
        <v>0</v>
      </c>
      <c r="C89" s="129">
        <v>0</v>
      </c>
      <c r="D89" s="129">
        <v>0</v>
      </c>
      <c r="E89" s="129">
        <v>0</v>
      </c>
      <c r="F89" s="129">
        <v>0</v>
      </c>
      <c r="G89" s="129">
        <v>0</v>
      </c>
      <c r="H89" s="129">
        <v>0</v>
      </c>
      <c r="I89" s="129">
        <v>0</v>
      </c>
      <c r="J89" s="129">
        <v>0</v>
      </c>
      <c r="K89" s="129">
        <v>0</v>
      </c>
      <c r="L89" s="129">
        <v>0</v>
      </c>
      <c r="M89" s="129">
        <v>0</v>
      </c>
      <c r="N89" s="129">
        <v>0</v>
      </c>
      <c r="O89" s="129">
        <v>0</v>
      </c>
      <c r="P89" s="129">
        <v>0</v>
      </c>
      <c r="Q89" s="129">
        <v>0</v>
      </c>
      <c r="R89" s="129">
        <v>0</v>
      </c>
      <c r="S89" s="129">
        <v>0</v>
      </c>
      <c r="T89" s="129">
        <v>0</v>
      </c>
    </row>
    <row r="90" spans="1:20" s="7" customFormat="1" ht="10.95" customHeight="1" x14ac:dyDescent="0.3">
      <c r="A90" s="237" t="s">
        <v>318</v>
      </c>
      <c r="B90" s="128">
        <v>0</v>
      </c>
      <c r="C90" s="129">
        <v>0</v>
      </c>
      <c r="D90" s="129">
        <v>0</v>
      </c>
      <c r="E90" s="129">
        <v>0</v>
      </c>
      <c r="F90" s="129">
        <v>0</v>
      </c>
      <c r="G90" s="129">
        <v>0</v>
      </c>
      <c r="H90" s="129">
        <v>0</v>
      </c>
      <c r="I90" s="129">
        <v>0</v>
      </c>
      <c r="J90" s="129">
        <v>0</v>
      </c>
      <c r="K90" s="129">
        <v>0</v>
      </c>
      <c r="L90" s="129">
        <v>0</v>
      </c>
      <c r="M90" s="129">
        <v>0</v>
      </c>
      <c r="N90" s="129">
        <v>0</v>
      </c>
      <c r="O90" s="129">
        <v>0</v>
      </c>
      <c r="P90" s="129">
        <v>0</v>
      </c>
      <c r="Q90" s="129">
        <v>0</v>
      </c>
      <c r="R90" s="129">
        <v>0</v>
      </c>
      <c r="S90" s="129">
        <v>0</v>
      </c>
      <c r="T90" s="129">
        <v>0</v>
      </c>
    </row>
    <row r="91" spans="1:20" s="7" customFormat="1" ht="10.95" customHeight="1" x14ac:dyDescent="0.3">
      <c r="A91" s="237" t="s">
        <v>320</v>
      </c>
      <c r="B91" s="128">
        <v>0</v>
      </c>
      <c r="C91" s="129">
        <v>0</v>
      </c>
      <c r="D91" s="129">
        <v>0</v>
      </c>
      <c r="E91" s="129">
        <v>0</v>
      </c>
      <c r="F91" s="129">
        <v>0</v>
      </c>
      <c r="G91" s="129">
        <v>0</v>
      </c>
      <c r="H91" s="129">
        <v>0</v>
      </c>
      <c r="I91" s="129">
        <v>0</v>
      </c>
      <c r="J91" s="129">
        <v>0</v>
      </c>
      <c r="K91" s="129">
        <v>0</v>
      </c>
      <c r="L91" s="129">
        <v>0</v>
      </c>
      <c r="M91" s="129">
        <v>0</v>
      </c>
      <c r="N91" s="129">
        <v>0</v>
      </c>
      <c r="O91" s="129">
        <v>0</v>
      </c>
      <c r="P91" s="129">
        <v>0</v>
      </c>
      <c r="Q91" s="129">
        <v>0</v>
      </c>
      <c r="R91" s="129">
        <v>0</v>
      </c>
      <c r="S91" s="129">
        <v>0</v>
      </c>
      <c r="T91" s="129">
        <v>0</v>
      </c>
    </row>
    <row r="92" spans="1:20" s="7" customFormat="1" ht="10.95" customHeight="1" thickBot="1" x14ac:dyDescent="0.35">
      <c r="A92" s="238" t="s">
        <v>322</v>
      </c>
      <c r="B92" s="131">
        <v>0</v>
      </c>
      <c r="C92" s="132">
        <v>0</v>
      </c>
      <c r="D92" s="132">
        <v>0</v>
      </c>
      <c r="E92" s="132">
        <v>0</v>
      </c>
      <c r="F92" s="132">
        <v>0</v>
      </c>
      <c r="G92" s="132">
        <v>0</v>
      </c>
      <c r="H92" s="132">
        <v>0</v>
      </c>
      <c r="I92" s="132">
        <v>0</v>
      </c>
      <c r="J92" s="132">
        <v>0</v>
      </c>
      <c r="K92" s="132">
        <v>0</v>
      </c>
      <c r="L92" s="132">
        <v>0</v>
      </c>
      <c r="M92" s="132">
        <v>0</v>
      </c>
      <c r="N92" s="132">
        <v>0</v>
      </c>
      <c r="O92" s="132">
        <v>0</v>
      </c>
      <c r="P92" s="132">
        <v>0</v>
      </c>
      <c r="Q92" s="132">
        <v>0</v>
      </c>
      <c r="R92" s="132">
        <v>0</v>
      </c>
      <c r="S92" s="132">
        <v>0</v>
      </c>
      <c r="T92" s="132">
        <v>0</v>
      </c>
    </row>
    <row r="93" spans="1:20" s="92" customFormat="1" ht="16.5" customHeight="1" x14ac:dyDescent="0.25">
      <c r="A93" s="239" t="s">
        <v>324</v>
      </c>
    </row>
    <row r="94" spans="1:20" s="7" customFormat="1" ht="12" customHeight="1" x14ac:dyDescent="0.3">
      <c r="A94" s="240"/>
      <c r="B94" s="59"/>
    </row>
    <row r="95" spans="1:20" s="285" customFormat="1" ht="16.2" x14ac:dyDescent="0.3">
      <c r="A95" s="274"/>
      <c r="B95" s="286">
        <f>B37+B38+B52+B66+B76+B87-B35</f>
        <v>0</v>
      </c>
      <c r="C95" s="286">
        <f t="shared" ref="C95:T95" si="13">C37+C38+C52+C66+C76+C87-C35</f>
        <v>0</v>
      </c>
      <c r="D95" s="286">
        <f t="shared" si="13"/>
        <v>0</v>
      </c>
      <c r="E95" s="286">
        <f t="shared" si="13"/>
        <v>0</v>
      </c>
      <c r="F95" s="286">
        <f t="shared" si="13"/>
        <v>0</v>
      </c>
      <c r="G95" s="286">
        <f t="shared" si="13"/>
        <v>0</v>
      </c>
      <c r="H95" s="286">
        <f t="shared" si="13"/>
        <v>0</v>
      </c>
      <c r="I95" s="286">
        <f t="shared" si="13"/>
        <v>0</v>
      </c>
      <c r="J95" s="286">
        <f t="shared" si="13"/>
        <v>0</v>
      </c>
      <c r="K95" s="286">
        <f t="shared" si="13"/>
        <v>0</v>
      </c>
      <c r="L95" s="286">
        <f t="shared" si="13"/>
        <v>0</v>
      </c>
      <c r="M95" s="286">
        <f t="shared" si="13"/>
        <v>0</v>
      </c>
      <c r="N95" s="286">
        <f t="shared" si="13"/>
        <v>0</v>
      </c>
      <c r="O95" s="286">
        <f t="shared" si="13"/>
        <v>0</v>
      </c>
      <c r="P95" s="286">
        <f t="shared" si="13"/>
        <v>0</v>
      </c>
      <c r="Q95" s="286">
        <f t="shared" si="13"/>
        <v>0</v>
      </c>
      <c r="R95" s="286">
        <f t="shared" si="13"/>
        <v>0</v>
      </c>
      <c r="S95" s="286">
        <f t="shared" si="13"/>
        <v>0</v>
      </c>
      <c r="T95" s="286">
        <f t="shared" si="13"/>
        <v>0</v>
      </c>
    </row>
    <row r="96" spans="1:20" s="285" customFormat="1" ht="16.2" x14ac:dyDescent="0.3">
      <c r="A96" s="274"/>
      <c r="B96" s="286">
        <f>SUM(B37:B92)-B38-B52-B66-B76-B87-B32</f>
        <v>0</v>
      </c>
      <c r="C96" s="286">
        <f t="shared" ref="C96:T96" si="14">SUM(C37:C92)-C38-C52-C66-C76-C87-C32</f>
        <v>0</v>
      </c>
      <c r="D96" s="286">
        <f t="shared" si="14"/>
        <v>0</v>
      </c>
      <c r="E96" s="286">
        <f t="shared" si="14"/>
        <v>0</v>
      </c>
      <c r="F96" s="286">
        <f t="shared" si="14"/>
        <v>-8</v>
      </c>
      <c r="G96" s="286">
        <f t="shared" si="14"/>
        <v>0</v>
      </c>
      <c r="H96" s="286">
        <f t="shared" si="14"/>
        <v>-7</v>
      </c>
      <c r="I96" s="286">
        <f t="shared" si="14"/>
        <v>-1</v>
      </c>
      <c r="J96" s="286">
        <f t="shared" si="14"/>
        <v>0</v>
      </c>
      <c r="K96" s="286">
        <f t="shared" si="14"/>
        <v>-8</v>
      </c>
      <c r="L96" s="286">
        <f t="shared" si="14"/>
        <v>0</v>
      </c>
      <c r="M96" s="286">
        <f t="shared" si="14"/>
        <v>-7</v>
      </c>
      <c r="N96" s="286">
        <f t="shared" si="14"/>
        <v>-1</v>
      </c>
      <c r="O96" s="286">
        <f t="shared" si="14"/>
        <v>0</v>
      </c>
      <c r="P96" s="286">
        <f t="shared" si="14"/>
        <v>0</v>
      </c>
      <c r="Q96" s="286">
        <f t="shared" si="14"/>
        <v>0</v>
      </c>
      <c r="R96" s="286">
        <f t="shared" si="14"/>
        <v>0</v>
      </c>
      <c r="S96" s="286">
        <f t="shared" si="14"/>
        <v>0</v>
      </c>
      <c r="T96" s="286">
        <f t="shared" si="14"/>
        <v>0</v>
      </c>
    </row>
    <row r="97" spans="1:20" ht="21.9" customHeight="1" x14ac:dyDescent="0.3">
      <c r="A97" s="153" t="s">
        <v>1610</v>
      </c>
      <c r="B97" s="7">
        <f>B32-B31</f>
        <v>0</v>
      </c>
      <c r="C97" s="7">
        <f t="shared" ref="C97:T97" si="15">C32-C31</f>
        <v>0</v>
      </c>
      <c r="D97" s="7">
        <f t="shared" si="15"/>
        <v>0</v>
      </c>
      <c r="E97" s="7">
        <f t="shared" si="15"/>
        <v>0</v>
      </c>
      <c r="F97" s="7">
        <f t="shared" si="15"/>
        <v>6</v>
      </c>
      <c r="G97" s="7">
        <f t="shared" si="15"/>
        <v>0</v>
      </c>
      <c r="H97" s="7">
        <f t="shared" si="15"/>
        <v>8</v>
      </c>
      <c r="I97" s="7">
        <f t="shared" si="15"/>
        <v>1</v>
      </c>
      <c r="J97" s="7">
        <f t="shared" si="15"/>
        <v>-3</v>
      </c>
      <c r="K97" s="7">
        <f t="shared" si="15"/>
        <v>6</v>
      </c>
      <c r="L97" s="7">
        <f t="shared" si="15"/>
        <v>0</v>
      </c>
      <c r="M97" s="7">
        <f t="shared" si="15"/>
        <v>8</v>
      </c>
      <c r="N97" s="7">
        <f t="shared" si="15"/>
        <v>1</v>
      </c>
      <c r="O97" s="7">
        <f t="shared" si="15"/>
        <v>-3</v>
      </c>
      <c r="P97" s="7">
        <f t="shared" si="15"/>
        <v>0</v>
      </c>
      <c r="Q97" s="7">
        <f t="shared" si="15"/>
        <v>0</v>
      </c>
      <c r="R97" s="7">
        <f t="shared" si="15"/>
        <v>0</v>
      </c>
      <c r="S97" s="7">
        <f t="shared" si="15"/>
        <v>0</v>
      </c>
      <c r="T97" s="7">
        <f t="shared" si="15"/>
        <v>0</v>
      </c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80"/>
  <sheetViews>
    <sheetView zoomScale="85" zoomScaleNormal="85" zoomScaleSheetLayoutView="100" workbookViewId="0">
      <pane xSplit="1" ySplit="35" topLeftCell="B128" activePane="bottomRight" state="frozen"/>
      <selection pane="topRight" activeCell="B1" sqref="B1"/>
      <selection pane="bottomLeft" activeCell="A36" sqref="A36"/>
      <selection pane="bottomRight" activeCell="Q171" sqref="Q171"/>
    </sheetView>
  </sheetViews>
  <sheetFormatPr defaultColWidth="9" defaultRowHeight="21.9" customHeight="1" x14ac:dyDescent="0.3"/>
  <cols>
    <col min="1" max="1" width="17.109375" style="153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3" customFormat="1" ht="34.5" customHeight="1" x14ac:dyDescent="0.3">
      <c r="A1" s="760" t="s">
        <v>699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  <c r="Q1" s="760"/>
      <c r="R1" s="760"/>
      <c r="S1" s="760"/>
      <c r="T1" s="760"/>
      <c r="U1" s="760"/>
      <c r="V1" s="760"/>
      <c r="W1" s="760"/>
      <c r="X1" s="760"/>
      <c r="Y1" s="760"/>
      <c r="Z1" s="760"/>
      <c r="AA1" s="760"/>
      <c r="AB1" s="760"/>
      <c r="AC1" s="760"/>
      <c r="AD1" s="760"/>
      <c r="AE1" s="760"/>
      <c r="AF1" s="760"/>
      <c r="AG1" s="760"/>
      <c r="AH1" s="760"/>
      <c r="AI1" s="241"/>
      <c r="AJ1" s="241"/>
      <c r="AK1" s="241"/>
      <c r="AL1" s="241"/>
      <c r="AM1" s="241"/>
      <c r="AN1" s="241"/>
      <c r="AO1" s="241"/>
      <c r="AP1" s="241"/>
    </row>
    <row r="2" spans="1:42" s="163" customFormat="1" ht="20.25" customHeight="1" thickBot="1" x14ac:dyDescent="0.35">
      <c r="A2" s="242"/>
      <c r="B2" s="243"/>
      <c r="C2" s="244"/>
      <c r="D2" s="244"/>
      <c r="E2" s="244"/>
      <c r="F2" s="244"/>
      <c r="G2" s="243"/>
      <c r="H2" s="245"/>
      <c r="I2" s="245"/>
      <c r="J2" s="245"/>
      <c r="K2" s="245"/>
      <c r="L2" s="245"/>
      <c r="M2" s="245"/>
      <c r="N2" s="246"/>
      <c r="O2" s="247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9"/>
      <c r="AA2" s="247"/>
      <c r="AB2" s="248"/>
      <c r="AC2" s="248"/>
      <c r="AD2" s="248"/>
      <c r="AE2" s="248"/>
      <c r="AF2" s="248"/>
      <c r="AG2" s="248"/>
      <c r="AH2" s="250" t="s">
        <v>194</v>
      </c>
      <c r="AI2" s="241"/>
      <c r="AJ2" s="241"/>
      <c r="AK2" s="241"/>
      <c r="AL2" s="241"/>
      <c r="AM2" s="241"/>
      <c r="AN2" s="241"/>
      <c r="AO2" s="241"/>
      <c r="AP2" s="241"/>
    </row>
    <row r="3" spans="1:42" s="158" customFormat="1" ht="21.9" customHeight="1" x14ac:dyDescent="0.3">
      <c r="A3" s="761" t="s">
        <v>192</v>
      </c>
      <c r="B3" s="764" t="s">
        <v>195</v>
      </c>
      <c r="C3" s="767" t="s">
        <v>196</v>
      </c>
      <c r="D3" s="768"/>
      <c r="E3" s="768"/>
      <c r="F3" s="769"/>
      <c r="G3" s="770" t="s">
        <v>428</v>
      </c>
      <c r="H3" s="771" t="s">
        <v>197</v>
      </c>
      <c r="I3" s="772"/>
      <c r="J3" s="772"/>
      <c r="K3" s="772"/>
      <c r="L3" s="772"/>
      <c r="M3" s="772"/>
      <c r="N3" s="772"/>
      <c r="O3" s="772"/>
      <c r="P3" s="772"/>
      <c r="Q3" s="772"/>
      <c r="R3" s="772"/>
      <c r="S3" s="772"/>
      <c r="T3" s="772"/>
      <c r="U3" s="772"/>
      <c r="V3" s="772"/>
      <c r="W3" s="772"/>
      <c r="X3" s="772"/>
      <c r="Y3" s="772"/>
      <c r="Z3" s="772"/>
      <c r="AA3" s="772"/>
      <c r="AB3" s="772"/>
      <c r="AC3" s="772"/>
      <c r="AD3" s="772"/>
      <c r="AE3" s="772"/>
      <c r="AF3" s="772"/>
      <c r="AG3" s="772"/>
      <c r="AH3" s="772"/>
      <c r="AI3" s="251"/>
      <c r="AJ3" s="251"/>
      <c r="AK3" s="251"/>
      <c r="AL3" s="251"/>
      <c r="AM3" s="251"/>
      <c r="AN3" s="251"/>
      <c r="AO3" s="251"/>
      <c r="AP3" s="251"/>
    </row>
    <row r="4" spans="1:42" s="158" customFormat="1" ht="16.2" x14ac:dyDescent="0.3">
      <c r="A4" s="762"/>
      <c r="B4" s="765"/>
      <c r="C4" s="756" t="s">
        <v>189</v>
      </c>
      <c r="D4" s="756" t="s">
        <v>200</v>
      </c>
      <c r="E4" s="756" t="s">
        <v>201</v>
      </c>
      <c r="F4" s="756" t="s">
        <v>429</v>
      </c>
      <c r="G4" s="756"/>
      <c r="H4" s="756" t="s">
        <v>189</v>
      </c>
      <c r="I4" s="758" t="s">
        <v>202</v>
      </c>
      <c r="J4" s="765"/>
      <c r="K4" s="756" t="s">
        <v>430</v>
      </c>
      <c r="L4" s="756" t="s">
        <v>203</v>
      </c>
      <c r="M4" s="756" t="s">
        <v>431</v>
      </c>
      <c r="N4" s="756" t="s">
        <v>432</v>
      </c>
      <c r="O4" s="756" t="s">
        <v>204</v>
      </c>
      <c r="P4" s="756" t="s">
        <v>205</v>
      </c>
      <c r="Q4" s="756" t="s">
        <v>433</v>
      </c>
      <c r="R4" s="756" t="s">
        <v>206</v>
      </c>
      <c r="S4" s="756" t="s">
        <v>207</v>
      </c>
      <c r="T4" s="756" t="s">
        <v>434</v>
      </c>
      <c r="U4" s="756" t="s">
        <v>208</v>
      </c>
      <c r="V4" s="756" t="s">
        <v>209</v>
      </c>
      <c r="W4" s="756" t="s">
        <v>210</v>
      </c>
      <c r="X4" s="756" t="s">
        <v>435</v>
      </c>
      <c r="Y4" s="756" t="s">
        <v>211</v>
      </c>
      <c r="Z4" s="756" t="s">
        <v>212</v>
      </c>
      <c r="AA4" s="756" t="s">
        <v>213</v>
      </c>
      <c r="AB4" s="756" t="s">
        <v>214</v>
      </c>
      <c r="AC4" s="756" t="s">
        <v>215</v>
      </c>
      <c r="AD4" s="756" t="s">
        <v>216</v>
      </c>
      <c r="AE4" s="756" t="s">
        <v>217</v>
      </c>
      <c r="AF4" s="756" t="s">
        <v>218</v>
      </c>
      <c r="AG4" s="756" t="s">
        <v>219</v>
      </c>
      <c r="AH4" s="758" t="s">
        <v>41</v>
      </c>
      <c r="AI4" s="251"/>
      <c r="AJ4" s="251"/>
      <c r="AK4" s="251"/>
      <c r="AL4" s="251"/>
      <c r="AM4" s="251"/>
      <c r="AN4" s="251"/>
      <c r="AO4" s="251"/>
      <c r="AP4" s="251"/>
    </row>
    <row r="5" spans="1:42" s="158" customFormat="1" ht="16.8" customHeight="1" x14ac:dyDescent="0.3">
      <c r="A5" s="762"/>
      <c r="B5" s="765"/>
      <c r="C5" s="756"/>
      <c r="D5" s="756"/>
      <c r="E5" s="756"/>
      <c r="F5" s="756"/>
      <c r="G5" s="756"/>
      <c r="H5" s="756"/>
      <c r="I5" s="756" t="s">
        <v>222</v>
      </c>
      <c r="J5" s="756" t="s">
        <v>223</v>
      </c>
      <c r="K5" s="756"/>
      <c r="L5" s="756"/>
      <c r="M5" s="756"/>
      <c r="N5" s="756"/>
      <c r="O5" s="756"/>
      <c r="P5" s="756"/>
      <c r="Q5" s="756"/>
      <c r="R5" s="756"/>
      <c r="S5" s="756"/>
      <c r="T5" s="756"/>
      <c r="U5" s="756"/>
      <c r="V5" s="756"/>
      <c r="W5" s="756"/>
      <c r="X5" s="756"/>
      <c r="Y5" s="756"/>
      <c r="Z5" s="756"/>
      <c r="AA5" s="756"/>
      <c r="AB5" s="756"/>
      <c r="AC5" s="756"/>
      <c r="AD5" s="756"/>
      <c r="AE5" s="756"/>
      <c r="AF5" s="756"/>
      <c r="AG5" s="756"/>
      <c r="AH5" s="758"/>
      <c r="AI5" s="251"/>
      <c r="AJ5" s="251"/>
      <c r="AK5" s="251"/>
      <c r="AL5" s="251"/>
      <c r="AM5" s="251"/>
      <c r="AN5" s="251"/>
      <c r="AO5" s="251"/>
      <c r="AP5" s="251"/>
    </row>
    <row r="6" spans="1:42" s="158" customFormat="1" ht="16.2" customHeight="1" x14ac:dyDescent="0.3">
      <c r="A6" s="762"/>
      <c r="B6" s="765"/>
      <c r="C6" s="756"/>
      <c r="D6" s="756"/>
      <c r="E6" s="756"/>
      <c r="F6" s="756"/>
      <c r="G6" s="756"/>
      <c r="H6" s="756"/>
      <c r="I6" s="756"/>
      <c r="J6" s="756"/>
      <c r="K6" s="756"/>
      <c r="L6" s="756"/>
      <c r="M6" s="756"/>
      <c r="N6" s="756"/>
      <c r="O6" s="756"/>
      <c r="P6" s="756"/>
      <c r="Q6" s="756"/>
      <c r="R6" s="756"/>
      <c r="S6" s="756"/>
      <c r="T6" s="756"/>
      <c r="U6" s="756"/>
      <c r="V6" s="756"/>
      <c r="W6" s="756"/>
      <c r="X6" s="756"/>
      <c r="Y6" s="756"/>
      <c r="Z6" s="756"/>
      <c r="AA6" s="756"/>
      <c r="AB6" s="756"/>
      <c r="AC6" s="756"/>
      <c r="AD6" s="756"/>
      <c r="AE6" s="756"/>
      <c r="AF6" s="756"/>
      <c r="AG6" s="756"/>
      <c r="AH6" s="758"/>
      <c r="AI6" s="251"/>
      <c r="AJ6" s="251"/>
      <c r="AK6" s="251"/>
      <c r="AL6" s="251"/>
      <c r="AM6" s="251"/>
      <c r="AN6" s="251"/>
      <c r="AO6" s="251"/>
      <c r="AP6" s="251"/>
    </row>
    <row r="7" spans="1:42" s="163" customFormat="1" ht="16.8" customHeight="1" thickBot="1" x14ac:dyDescent="0.35">
      <c r="A7" s="763"/>
      <c r="B7" s="766"/>
      <c r="C7" s="757"/>
      <c r="D7" s="757"/>
      <c r="E7" s="757"/>
      <c r="F7" s="757"/>
      <c r="G7" s="757"/>
      <c r="H7" s="757"/>
      <c r="I7" s="757"/>
      <c r="J7" s="757"/>
      <c r="K7" s="757"/>
      <c r="L7" s="757"/>
      <c r="M7" s="757"/>
      <c r="N7" s="757"/>
      <c r="O7" s="757"/>
      <c r="P7" s="757"/>
      <c r="Q7" s="757"/>
      <c r="R7" s="757"/>
      <c r="S7" s="757"/>
      <c r="T7" s="757"/>
      <c r="U7" s="757"/>
      <c r="V7" s="757"/>
      <c r="W7" s="757"/>
      <c r="X7" s="757"/>
      <c r="Y7" s="757"/>
      <c r="Z7" s="757"/>
      <c r="AA7" s="757"/>
      <c r="AB7" s="757"/>
      <c r="AC7" s="757"/>
      <c r="AD7" s="757"/>
      <c r="AE7" s="757"/>
      <c r="AF7" s="757"/>
      <c r="AG7" s="757"/>
      <c r="AH7" s="759"/>
      <c r="AI7" s="241"/>
      <c r="AJ7" s="241"/>
      <c r="AK7" s="241"/>
      <c r="AL7" s="241"/>
      <c r="AM7" s="241"/>
      <c r="AN7" s="241"/>
      <c r="AO7" s="241"/>
      <c r="AP7" s="241"/>
    </row>
    <row r="8" spans="1:42" ht="30" hidden="1" customHeight="1" x14ac:dyDescent="0.3">
      <c r="A8" s="172" t="s">
        <v>53</v>
      </c>
      <c r="B8" s="129">
        <v>264</v>
      </c>
      <c r="C8" s="129">
        <v>1242</v>
      </c>
      <c r="D8" s="129">
        <v>1175</v>
      </c>
      <c r="E8" s="129">
        <v>51</v>
      </c>
      <c r="F8" s="129">
        <v>16</v>
      </c>
      <c r="G8" s="129">
        <v>12</v>
      </c>
      <c r="H8" s="129">
        <v>568</v>
      </c>
      <c r="I8" s="129">
        <v>16</v>
      </c>
      <c r="J8" s="129">
        <v>18</v>
      </c>
      <c r="K8" s="129">
        <v>9</v>
      </c>
      <c r="L8" s="129">
        <v>273</v>
      </c>
      <c r="M8" s="129">
        <v>89</v>
      </c>
      <c r="N8" s="129" t="s">
        <v>11</v>
      </c>
      <c r="O8" s="129">
        <v>5</v>
      </c>
      <c r="P8" s="129" t="s">
        <v>11</v>
      </c>
      <c r="Q8" s="129">
        <v>34</v>
      </c>
      <c r="R8" s="129" t="s">
        <v>11</v>
      </c>
      <c r="S8" s="129">
        <v>2</v>
      </c>
      <c r="T8" s="129">
        <v>1</v>
      </c>
      <c r="U8" s="129">
        <v>14</v>
      </c>
      <c r="V8" s="129" t="s">
        <v>11</v>
      </c>
      <c r="W8" s="129" t="s">
        <v>11</v>
      </c>
      <c r="X8" s="129" t="s">
        <v>11</v>
      </c>
      <c r="Y8" s="129" t="s">
        <v>11</v>
      </c>
      <c r="Z8" s="129" t="s">
        <v>11</v>
      </c>
      <c r="AA8" s="129" t="s">
        <v>11</v>
      </c>
      <c r="AB8" s="129" t="s">
        <v>11</v>
      </c>
      <c r="AC8" s="129">
        <v>2</v>
      </c>
      <c r="AD8" s="129">
        <v>77</v>
      </c>
      <c r="AE8" s="129" t="s">
        <v>11</v>
      </c>
      <c r="AF8" s="129" t="s">
        <v>11</v>
      </c>
      <c r="AG8" s="129" t="s">
        <v>11</v>
      </c>
      <c r="AH8" s="129">
        <v>28</v>
      </c>
    </row>
    <row r="9" spans="1:42" ht="30" hidden="1" customHeight="1" x14ac:dyDescent="0.3">
      <c r="A9" s="172" t="s">
        <v>54</v>
      </c>
      <c r="B9" s="129">
        <v>299</v>
      </c>
      <c r="C9" s="129">
        <v>1870</v>
      </c>
      <c r="D9" s="129">
        <v>1776</v>
      </c>
      <c r="E9" s="129">
        <v>90</v>
      </c>
      <c r="F9" s="129">
        <v>4</v>
      </c>
      <c r="G9" s="129">
        <v>17</v>
      </c>
      <c r="H9" s="129">
        <v>852</v>
      </c>
      <c r="I9" s="129">
        <v>29</v>
      </c>
      <c r="J9" s="129">
        <v>31</v>
      </c>
      <c r="K9" s="129">
        <v>11</v>
      </c>
      <c r="L9" s="129">
        <v>361</v>
      </c>
      <c r="M9" s="129">
        <v>161</v>
      </c>
      <c r="N9" s="129">
        <v>3</v>
      </c>
      <c r="O9" s="129">
        <v>2</v>
      </c>
      <c r="P9" s="129" t="s">
        <v>11</v>
      </c>
      <c r="Q9" s="129">
        <v>46</v>
      </c>
      <c r="R9" s="129" t="s">
        <v>11</v>
      </c>
      <c r="S9" s="129">
        <v>2</v>
      </c>
      <c r="T9" s="129">
        <v>1</v>
      </c>
      <c r="U9" s="129">
        <v>13</v>
      </c>
      <c r="V9" s="129" t="s">
        <v>11</v>
      </c>
      <c r="W9" s="129">
        <v>5</v>
      </c>
      <c r="X9" s="129" t="s">
        <v>11</v>
      </c>
      <c r="Y9" s="129" t="s">
        <v>11</v>
      </c>
      <c r="Z9" s="129" t="s">
        <v>11</v>
      </c>
      <c r="AA9" s="129" t="s">
        <v>11</v>
      </c>
      <c r="AB9" s="129" t="s">
        <v>11</v>
      </c>
      <c r="AC9" s="129">
        <v>2</v>
      </c>
      <c r="AD9" s="129">
        <v>134</v>
      </c>
      <c r="AE9" s="129" t="s">
        <v>11</v>
      </c>
      <c r="AF9" s="129" t="s">
        <v>11</v>
      </c>
      <c r="AG9" s="129" t="s">
        <v>11</v>
      </c>
      <c r="AH9" s="129">
        <v>51</v>
      </c>
    </row>
    <row r="10" spans="1:42" ht="30" hidden="1" customHeight="1" x14ac:dyDescent="0.3">
      <c r="A10" s="172" t="s">
        <v>55</v>
      </c>
      <c r="B10" s="129">
        <v>294</v>
      </c>
      <c r="C10" s="129">
        <v>1442</v>
      </c>
      <c r="D10" s="129">
        <v>1368</v>
      </c>
      <c r="E10" s="129">
        <v>73</v>
      </c>
      <c r="F10" s="129">
        <v>1</v>
      </c>
      <c r="G10" s="129">
        <v>7</v>
      </c>
      <c r="H10" s="129">
        <v>634</v>
      </c>
      <c r="I10" s="129">
        <v>23</v>
      </c>
      <c r="J10" s="129">
        <v>17</v>
      </c>
      <c r="K10" s="129">
        <v>3</v>
      </c>
      <c r="L10" s="129">
        <v>293</v>
      </c>
      <c r="M10" s="129">
        <v>124</v>
      </c>
      <c r="N10" s="129">
        <v>1</v>
      </c>
      <c r="O10" s="129">
        <v>4</v>
      </c>
      <c r="P10" s="129" t="s">
        <v>11</v>
      </c>
      <c r="Q10" s="129">
        <v>30</v>
      </c>
      <c r="R10" s="129" t="s">
        <v>11</v>
      </c>
      <c r="S10" s="129">
        <v>3</v>
      </c>
      <c r="T10" s="129">
        <v>1</v>
      </c>
      <c r="U10" s="129">
        <v>9</v>
      </c>
      <c r="V10" s="129" t="s">
        <v>11</v>
      </c>
      <c r="W10" s="129" t="s">
        <v>11</v>
      </c>
      <c r="X10" s="129" t="s">
        <v>11</v>
      </c>
      <c r="Y10" s="129" t="s">
        <v>11</v>
      </c>
      <c r="Z10" s="129" t="s">
        <v>11</v>
      </c>
      <c r="AA10" s="129" t="s">
        <v>11</v>
      </c>
      <c r="AB10" s="129" t="s">
        <v>11</v>
      </c>
      <c r="AC10" s="129" t="s">
        <v>11</v>
      </c>
      <c r="AD10" s="129">
        <v>91</v>
      </c>
      <c r="AE10" s="129" t="s">
        <v>11</v>
      </c>
      <c r="AF10" s="129" t="s">
        <v>11</v>
      </c>
      <c r="AG10" s="129" t="s">
        <v>11</v>
      </c>
      <c r="AH10" s="129">
        <v>35</v>
      </c>
    </row>
    <row r="11" spans="1:42" ht="30" hidden="1" customHeight="1" x14ac:dyDescent="0.3">
      <c r="A11" s="172" t="s">
        <v>56</v>
      </c>
      <c r="B11" s="129">
        <v>308</v>
      </c>
      <c r="C11" s="129">
        <v>1275</v>
      </c>
      <c r="D11" s="129">
        <v>1251</v>
      </c>
      <c r="E11" s="129">
        <v>18</v>
      </c>
      <c r="F11" s="129">
        <v>6</v>
      </c>
      <c r="G11" s="129">
        <v>2</v>
      </c>
      <c r="H11" s="129">
        <v>614</v>
      </c>
      <c r="I11" s="129">
        <v>28</v>
      </c>
      <c r="J11" s="129">
        <v>13</v>
      </c>
      <c r="K11" s="129">
        <v>11</v>
      </c>
      <c r="L11" s="129">
        <v>278</v>
      </c>
      <c r="M11" s="129">
        <v>118</v>
      </c>
      <c r="N11" s="129" t="s">
        <v>11</v>
      </c>
      <c r="O11" s="129">
        <v>4</v>
      </c>
      <c r="P11" s="129" t="s">
        <v>11</v>
      </c>
      <c r="Q11" s="129">
        <v>29</v>
      </c>
      <c r="R11" s="129" t="s">
        <v>11</v>
      </c>
      <c r="S11" s="129">
        <v>2</v>
      </c>
      <c r="T11" s="129" t="s">
        <v>11</v>
      </c>
      <c r="U11" s="129">
        <v>13</v>
      </c>
      <c r="V11" s="129" t="s">
        <v>11</v>
      </c>
      <c r="W11" s="129">
        <v>1</v>
      </c>
      <c r="X11" s="129" t="s">
        <v>11</v>
      </c>
      <c r="Y11" s="129" t="s">
        <v>11</v>
      </c>
      <c r="Z11" s="129" t="s">
        <v>11</v>
      </c>
      <c r="AA11" s="129" t="s">
        <v>11</v>
      </c>
      <c r="AB11" s="129" t="s">
        <v>11</v>
      </c>
      <c r="AC11" s="129">
        <v>4</v>
      </c>
      <c r="AD11" s="129">
        <v>82</v>
      </c>
      <c r="AE11" s="129">
        <v>1</v>
      </c>
      <c r="AF11" s="129" t="s">
        <v>11</v>
      </c>
      <c r="AG11" s="129" t="s">
        <v>11</v>
      </c>
      <c r="AH11" s="129">
        <v>30</v>
      </c>
    </row>
    <row r="12" spans="1:42" ht="30" hidden="1" customHeight="1" x14ac:dyDescent="0.3">
      <c r="A12" s="172" t="s">
        <v>57</v>
      </c>
      <c r="B12" s="129">
        <v>251</v>
      </c>
      <c r="C12" s="129">
        <v>1189</v>
      </c>
      <c r="D12" s="129">
        <v>1158</v>
      </c>
      <c r="E12" s="129">
        <v>28</v>
      </c>
      <c r="F12" s="129">
        <v>3</v>
      </c>
      <c r="G12" s="129">
        <v>2</v>
      </c>
      <c r="H12" s="129">
        <v>553</v>
      </c>
      <c r="I12" s="129">
        <v>21</v>
      </c>
      <c r="J12" s="129">
        <v>23</v>
      </c>
      <c r="K12" s="129">
        <v>16</v>
      </c>
      <c r="L12" s="129">
        <v>230</v>
      </c>
      <c r="M12" s="129">
        <v>101</v>
      </c>
      <c r="N12" s="129">
        <v>1</v>
      </c>
      <c r="O12" s="129">
        <v>2</v>
      </c>
      <c r="P12" s="129" t="s">
        <v>11</v>
      </c>
      <c r="Q12" s="129">
        <v>24</v>
      </c>
      <c r="R12" s="129" t="s">
        <v>11</v>
      </c>
      <c r="S12" s="129">
        <v>2</v>
      </c>
      <c r="T12" s="129">
        <v>2</v>
      </c>
      <c r="U12" s="129">
        <v>25</v>
      </c>
      <c r="V12" s="129" t="s">
        <v>11</v>
      </c>
      <c r="W12" s="129" t="s">
        <v>11</v>
      </c>
      <c r="X12" s="129" t="s">
        <v>11</v>
      </c>
      <c r="Y12" s="129" t="s">
        <v>11</v>
      </c>
      <c r="Z12" s="129" t="s">
        <v>11</v>
      </c>
      <c r="AA12" s="129" t="s">
        <v>11</v>
      </c>
      <c r="AB12" s="129" t="s">
        <v>11</v>
      </c>
      <c r="AC12" s="129">
        <v>3</v>
      </c>
      <c r="AD12" s="129">
        <v>71</v>
      </c>
      <c r="AE12" s="129" t="s">
        <v>11</v>
      </c>
      <c r="AF12" s="129" t="s">
        <v>11</v>
      </c>
      <c r="AG12" s="129" t="s">
        <v>11</v>
      </c>
      <c r="AH12" s="129">
        <v>32</v>
      </c>
    </row>
    <row r="13" spans="1:42" ht="30" hidden="1" customHeight="1" x14ac:dyDescent="0.3">
      <c r="A13" s="172" t="s">
        <v>58</v>
      </c>
      <c r="B13" s="129">
        <v>278</v>
      </c>
      <c r="C13" s="129">
        <v>1036</v>
      </c>
      <c r="D13" s="129">
        <v>1007</v>
      </c>
      <c r="E13" s="129">
        <v>27</v>
      </c>
      <c r="F13" s="129">
        <v>2</v>
      </c>
      <c r="G13" s="129">
        <v>3</v>
      </c>
      <c r="H13" s="129">
        <v>471</v>
      </c>
      <c r="I13" s="129">
        <v>13</v>
      </c>
      <c r="J13" s="129">
        <v>19</v>
      </c>
      <c r="K13" s="129">
        <v>14</v>
      </c>
      <c r="L13" s="129">
        <v>225</v>
      </c>
      <c r="M13" s="129">
        <v>73</v>
      </c>
      <c r="N13" s="129">
        <v>1</v>
      </c>
      <c r="O13" s="129">
        <v>3</v>
      </c>
      <c r="P13" s="129" t="s">
        <v>11</v>
      </c>
      <c r="Q13" s="129">
        <v>19</v>
      </c>
      <c r="R13" s="129" t="s">
        <v>11</v>
      </c>
      <c r="S13" s="129">
        <v>1</v>
      </c>
      <c r="T13" s="129">
        <v>4</v>
      </c>
      <c r="U13" s="129">
        <v>16</v>
      </c>
      <c r="V13" s="129" t="s">
        <v>11</v>
      </c>
      <c r="W13" s="129" t="s">
        <v>11</v>
      </c>
      <c r="X13" s="129" t="s">
        <v>11</v>
      </c>
      <c r="Y13" s="129" t="s">
        <v>11</v>
      </c>
      <c r="Z13" s="129" t="s">
        <v>11</v>
      </c>
      <c r="AA13" s="129" t="s">
        <v>11</v>
      </c>
      <c r="AB13" s="129" t="s">
        <v>11</v>
      </c>
      <c r="AC13" s="129">
        <v>5</v>
      </c>
      <c r="AD13" s="129">
        <v>60</v>
      </c>
      <c r="AE13" s="129">
        <v>2</v>
      </c>
      <c r="AF13" s="129" t="s">
        <v>11</v>
      </c>
      <c r="AG13" s="129" t="s">
        <v>11</v>
      </c>
      <c r="AH13" s="129">
        <v>16</v>
      </c>
    </row>
    <row r="14" spans="1:42" ht="30" hidden="1" customHeight="1" x14ac:dyDescent="0.3">
      <c r="A14" s="172" t="s">
        <v>59</v>
      </c>
      <c r="B14" s="129">
        <v>381</v>
      </c>
      <c r="C14" s="129">
        <v>1544</v>
      </c>
      <c r="D14" s="129">
        <v>1526</v>
      </c>
      <c r="E14" s="129">
        <v>17</v>
      </c>
      <c r="F14" s="129">
        <v>1</v>
      </c>
      <c r="G14" s="129">
        <v>4</v>
      </c>
      <c r="H14" s="129">
        <v>657</v>
      </c>
      <c r="I14" s="129">
        <v>21</v>
      </c>
      <c r="J14" s="129">
        <v>13</v>
      </c>
      <c r="K14" s="129">
        <v>9</v>
      </c>
      <c r="L14" s="129">
        <v>284</v>
      </c>
      <c r="M14" s="129">
        <v>114</v>
      </c>
      <c r="N14" s="129">
        <v>4</v>
      </c>
      <c r="O14" s="129">
        <v>6</v>
      </c>
      <c r="P14" s="129" t="s">
        <v>11</v>
      </c>
      <c r="Q14" s="129">
        <v>31</v>
      </c>
      <c r="R14" s="129" t="s">
        <v>11</v>
      </c>
      <c r="S14" s="129" t="s">
        <v>11</v>
      </c>
      <c r="T14" s="129">
        <v>3</v>
      </c>
      <c r="U14" s="129">
        <v>9</v>
      </c>
      <c r="V14" s="129" t="s">
        <v>11</v>
      </c>
      <c r="W14" s="129" t="s">
        <v>11</v>
      </c>
      <c r="X14" s="129">
        <v>1</v>
      </c>
      <c r="Y14" s="129" t="s">
        <v>11</v>
      </c>
      <c r="Z14" s="129" t="s">
        <v>11</v>
      </c>
      <c r="AA14" s="129" t="s">
        <v>11</v>
      </c>
      <c r="AB14" s="129" t="s">
        <v>11</v>
      </c>
      <c r="AC14" s="129" t="s">
        <v>11</v>
      </c>
      <c r="AD14" s="129">
        <v>107</v>
      </c>
      <c r="AE14" s="129" t="s">
        <v>11</v>
      </c>
      <c r="AF14" s="129" t="s">
        <v>11</v>
      </c>
      <c r="AG14" s="129" t="s">
        <v>11</v>
      </c>
      <c r="AH14" s="129">
        <v>55</v>
      </c>
    </row>
    <row r="15" spans="1:42" ht="30" hidden="1" customHeight="1" x14ac:dyDescent="0.3">
      <c r="A15" s="172" t="s">
        <v>60</v>
      </c>
      <c r="B15" s="129">
        <v>378</v>
      </c>
      <c r="C15" s="129">
        <v>1205</v>
      </c>
      <c r="D15" s="129">
        <v>1200</v>
      </c>
      <c r="E15" s="129">
        <v>2</v>
      </c>
      <c r="F15" s="129">
        <v>3</v>
      </c>
      <c r="G15" s="129">
        <v>3</v>
      </c>
      <c r="H15" s="129">
        <v>560</v>
      </c>
      <c r="I15" s="129">
        <v>19</v>
      </c>
      <c r="J15" s="129">
        <v>12</v>
      </c>
      <c r="K15" s="129">
        <v>9</v>
      </c>
      <c r="L15" s="129">
        <v>271</v>
      </c>
      <c r="M15" s="129">
        <v>85</v>
      </c>
      <c r="N15" s="129" t="s">
        <v>11</v>
      </c>
      <c r="O15" s="129">
        <v>7</v>
      </c>
      <c r="P15" s="129" t="s">
        <v>11</v>
      </c>
      <c r="Q15" s="129">
        <v>18</v>
      </c>
      <c r="R15" s="129">
        <v>1</v>
      </c>
      <c r="S15" s="129">
        <v>1</v>
      </c>
      <c r="T15" s="129" t="s">
        <v>11</v>
      </c>
      <c r="U15" s="129">
        <v>9</v>
      </c>
      <c r="V15" s="129" t="s">
        <v>11</v>
      </c>
      <c r="W15" s="129" t="s">
        <v>11</v>
      </c>
      <c r="X15" s="129">
        <v>1</v>
      </c>
      <c r="Y15" s="129" t="s">
        <v>11</v>
      </c>
      <c r="Z15" s="129" t="s">
        <v>11</v>
      </c>
      <c r="AA15" s="129" t="s">
        <v>11</v>
      </c>
      <c r="AB15" s="129" t="s">
        <v>11</v>
      </c>
      <c r="AC15" s="129" t="s">
        <v>11</v>
      </c>
      <c r="AD15" s="129">
        <v>85</v>
      </c>
      <c r="AE15" s="129" t="s">
        <v>11</v>
      </c>
      <c r="AF15" s="129" t="s">
        <v>11</v>
      </c>
      <c r="AG15" s="129" t="s">
        <v>11</v>
      </c>
      <c r="AH15" s="129">
        <v>42</v>
      </c>
    </row>
    <row r="16" spans="1:42" ht="30" hidden="1" customHeight="1" x14ac:dyDescent="0.3">
      <c r="A16" s="172" t="s">
        <v>61</v>
      </c>
      <c r="B16" s="129">
        <v>280</v>
      </c>
      <c r="C16" s="129">
        <v>1740</v>
      </c>
      <c r="D16" s="129">
        <v>1584</v>
      </c>
      <c r="E16" s="129">
        <v>152</v>
      </c>
      <c r="F16" s="129">
        <v>4</v>
      </c>
      <c r="G16" s="129">
        <v>1</v>
      </c>
      <c r="H16" s="129">
        <v>667</v>
      </c>
      <c r="I16" s="129">
        <v>21</v>
      </c>
      <c r="J16" s="129">
        <v>11</v>
      </c>
      <c r="K16" s="129">
        <v>9</v>
      </c>
      <c r="L16" s="129">
        <v>296</v>
      </c>
      <c r="M16" s="129">
        <v>132</v>
      </c>
      <c r="N16" s="129" t="s">
        <v>11</v>
      </c>
      <c r="O16" s="129">
        <v>10</v>
      </c>
      <c r="P16" s="129" t="s">
        <v>11</v>
      </c>
      <c r="Q16" s="129">
        <v>17</v>
      </c>
      <c r="R16" s="129" t="s">
        <v>11</v>
      </c>
      <c r="S16" s="129">
        <v>9</v>
      </c>
      <c r="T16" s="129">
        <v>5</v>
      </c>
      <c r="U16" s="129">
        <v>20</v>
      </c>
      <c r="V16" s="129" t="s">
        <v>11</v>
      </c>
      <c r="W16" s="129">
        <v>1</v>
      </c>
      <c r="X16" s="129" t="s">
        <v>11</v>
      </c>
      <c r="Y16" s="129" t="s">
        <v>11</v>
      </c>
      <c r="Z16" s="129" t="s">
        <v>11</v>
      </c>
      <c r="AA16" s="129" t="s">
        <v>11</v>
      </c>
      <c r="AB16" s="129" t="s">
        <v>11</v>
      </c>
      <c r="AC16" s="129">
        <v>1</v>
      </c>
      <c r="AD16" s="129">
        <v>95</v>
      </c>
      <c r="AE16" s="129" t="s">
        <v>11</v>
      </c>
      <c r="AF16" s="129" t="s">
        <v>11</v>
      </c>
      <c r="AG16" s="129" t="s">
        <v>11</v>
      </c>
      <c r="AH16" s="129">
        <v>40</v>
      </c>
    </row>
    <row r="17" spans="1:34" ht="30" hidden="1" customHeight="1" x14ac:dyDescent="0.3">
      <c r="A17" s="172" t="s">
        <v>62</v>
      </c>
      <c r="B17" s="129">
        <v>344</v>
      </c>
      <c r="C17" s="129">
        <v>1431</v>
      </c>
      <c r="D17" s="129">
        <v>1359</v>
      </c>
      <c r="E17" s="129">
        <v>64</v>
      </c>
      <c r="F17" s="129">
        <v>8</v>
      </c>
      <c r="G17" s="129">
        <v>5</v>
      </c>
      <c r="H17" s="129">
        <v>599</v>
      </c>
      <c r="I17" s="129">
        <v>16</v>
      </c>
      <c r="J17" s="129">
        <v>19</v>
      </c>
      <c r="K17" s="129">
        <v>8</v>
      </c>
      <c r="L17" s="129">
        <v>277</v>
      </c>
      <c r="M17" s="129">
        <v>107</v>
      </c>
      <c r="N17" s="129" t="s">
        <v>11</v>
      </c>
      <c r="O17" s="129">
        <v>5</v>
      </c>
      <c r="P17" s="129" t="s">
        <v>11</v>
      </c>
      <c r="Q17" s="129">
        <v>22</v>
      </c>
      <c r="R17" s="129">
        <v>2</v>
      </c>
      <c r="S17" s="129" t="s">
        <v>11</v>
      </c>
      <c r="T17" s="129" t="s">
        <v>11</v>
      </c>
      <c r="U17" s="129">
        <v>14</v>
      </c>
      <c r="V17" s="129" t="s">
        <v>11</v>
      </c>
      <c r="W17" s="129" t="s">
        <v>11</v>
      </c>
      <c r="X17" s="129" t="s">
        <v>11</v>
      </c>
      <c r="Y17" s="129" t="s">
        <v>11</v>
      </c>
      <c r="Z17" s="129" t="s">
        <v>11</v>
      </c>
      <c r="AA17" s="129" t="s">
        <v>11</v>
      </c>
      <c r="AB17" s="129" t="s">
        <v>11</v>
      </c>
      <c r="AC17" s="129" t="s">
        <v>11</v>
      </c>
      <c r="AD17" s="129">
        <v>92</v>
      </c>
      <c r="AE17" s="129" t="s">
        <v>11</v>
      </c>
      <c r="AF17" s="129" t="s">
        <v>11</v>
      </c>
      <c r="AG17" s="129" t="s">
        <v>11</v>
      </c>
      <c r="AH17" s="129">
        <v>37</v>
      </c>
    </row>
    <row r="18" spans="1:34" ht="30" hidden="1" customHeight="1" x14ac:dyDescent="0.3">
      <c r="A18" s="172" t="s">
        <v>63</v>
      </c>
      <c r="B18" s="129">
        <v>292</v>
      </c>
      <c r="C18" s="129">
        <v>1529</v>
      </c>
      <c r="D18" s="129">
        <v>1428</v>
      </c>
      <c r="E18" s="129">
        <v>92</v>
      </c>
      <c r="F18" s="129">
        <v>9</v>
      </c>
      <c r="G18" s="129" t="s">
        <v>11</v>
      </c>
      <c r="H18" s="129">
        <v>638</v>
      </c>
      <c r="I18" s="129">
        <v>19</v>
      </c>
      <c r="J18" s="129">
        <v>14</v>
      </c>
      <c r="K18" s="129">
        <v>14</v>
      </c>
      <c r="L18" s="129">
        <v>284</v>
      </c>
      <c r="M18" s="129">
        <v>126</v>
      </c>
      <c r="N18" s="129" t="s">
        <v>11</v>
      </c>
      <c r="O18" s="129">
        <v>12</v>
      </c>
      <c r="P18" s="129" t="s">
        <v>11</v>
      </c>
      <c r="Q18" s="129">
        <v>25</v>
      </c>
      <c r="R18" s="129">
        <v>2</v>
      </c>
      <c r="S18" s="129">
        <v>3</v>
      </c>
      <c r="T18" s="129">
        <v>3</v>
      </c>
      <c r="U18" s="129">
        <v>13</v>
      </c>
      <c r="V18" s="129" t="s">
        <v>11</v>
      </c>
      <c r="W18" s="129" t="s">
        <v>11</v>
      </c>
      <c r="X18" s="129" t="s">
        <v>11</v>
      </c>
      <c r="Y18" s="129" t="s">
        <v>11</v>
      </c>
      <c r="Z18" s="129" t="s">
        <v>11</v>
      </c>
      <c r="AA18" s="129" t="s">
        <v>11</v>
      </c>
      <c r="AB18" s="129" t="s">
        <v>11</v>
      </c>
      <c r="AC18" s="129" t="s">
        <v>11</v>
      </c>
      <c r="AD18" s="129">
        <v>71</v>
      </c>
      <c r="AE18" s="129" t="s">
        <v>11</v>
      </c>
      <c r="AF18" s="129" t="s">
        <v>11</v>
      </c>
      <c r="AG18" s="129" t="s">
        <v>11</v>
      </c>
      <c r="AH18" s="129">
        <v>52</v>
      </c>
    </row>
    <row r="19" spans="1:34" ht="30" hidden="1" customHeight="1" x14ac:dyDescent="0.3">
      <c r="A19" s="172" t="s">
        <v>64</v>
      </c>
      <c r="B19" s="129">
        <v>370</v>
      </c>
      <c r="C19" s="129">
        <v>1330</v>
      </c>
      <c r="D19" s="129">
        <v>1288</v>
      </c>
      <c r="E19" s="129">
        <v>38</v>
      </c>
      <c r="F19" s="129">
        <v>4</v>
      </c>
      <c r="G19" s="129">
        <v>4</v>
      </c>
      <c r="H19" s="129">
        <v>627</v>
      </c>
      <c r="I19" s="129">
        <v>28</v>
      </c>
      <c r="J19" s="129">
        <v>28</v>
      </c>
      <c r="K19" s="129">
        <v>2</v>
      </c>
      <c r="L19" s="129">
        <v>277</v>
      </c>
      <c r="M19" s="129">
        <v>120</v>
      </c>
      <c r="N19" s="129">
        <v>4</v>
      </c>
      <c r="O19" s="129">
        <v>13</v>
      </c>
      <c r="P19" s="129" t="s">
        <v>11</v>
      </c>
      <c r="Q19" s="129">
        <v>23</v>
      </c>
      <c r="R19" s="129">
        <v>3</v>
      </c>
      <c r="S19" s="129">
        <v>3</v>
      </c>
      <c r="T19" s="129" t="s">
        <v>11</v>
      </c>
      <c r="U19" s="129">
        <v>7</v>
      </c>
      <c r="V19" s="129" t="s">
        <v>11</v>
      </c>
      <c r="W19" s="129" t="s">
        <v>11</v>
      </c>
      <c r="X19" s="129">
        <v>2</v>
      </c>
      <c r="Y19" s="129" t="s">
        <v>11</v>
      </c>
      <c r="Z19" s="129" t="s">
        <v>11</v>
      </c>
      <c r="AA19" s="129" t="s">
        <v>11</v>
      </c>
      <c r="AB19" s="129" t="s">
        <v>11</v>
      </c>
      <c r="AC19" s="129" t="s">
        <v>11</v>
      </c>
      <c r="AD19" s="129">
        <v>82</v>
      </c>
      <c r="AE19" s="129" t="s">
        <v>11</v>
      </c>
      <c r="AF19" s="129" t="s">
        <v>11</v>
      </c>
      <c r="AG19" s="129" t="s">
        <v>11</v>
      </c>
      <c r="AH19" s="129">
        <v>35</v>
      </c>
    </row>
    <row r="20" spans="1:34" ht="30" hidden="1" customHeight="1" x14ac:dyDescent="0.3">
      <c r="A20" s="172" t="s">
        <v>65</v>
      </c>
      <c r="B20" s="129">
        <v>535</v>
      </c>
      <c r="C20" s="129">
        <v>6365</v>
      </c>
      <c r="D20" s="129">
        <v>6107</v>
      </c>
      <c r="E20" s="129">
        <v>193</v>
      </c>
      <c r="F20" s="129">
        <v>65</v>
      </c>
      <c r="G20" s="129">
        <v>10</v>
      </c>
      <c r="H20" s="129">
        <v>2870</v>
      </c>
      <c r="I20" s="129">
        <v>42</v>
      </c>
      <c r="J20" s="129">
        <v>113</v>
      </c>
      <c r="K20" s="129">
        <v>39</v>
      </c>
      <c r="L20" s="129">
        <v>1662</v>
      </c>
      <c r="M20" s="129">
        <v>486</v>
      </c>
      <c r="N20" s="129" t="s">
        <v>11</v>
      </c>
      <c r="O20" s="129">
        <v>4</v>
      </c>
      <c r="P20" s="129" t="s">
        <v>11</v>
      </c>
      <c r="Q20" s="129">
        <v>44</v>
      </c>
      <c r="R20" s="129">
        <v>6</v>
      </c>
      <c r="S20" s="129">
        <v>37</v>
      </c>
      <c r="T20" s="129">
        <v>18</v>
      </c>
      <c r="U20" s="129" t="s">
        <v>11</v>
      </c>
      <c r="V20" s="129" t="s">
        <v>11</v>
      </c>
      <c r="W20" s="129" t="s">
        <v>11</v>
      </c>
      <c r="X20" s="129" t="s">
        <v>11</v>
      </c>
      <c r="Y20" s="129" t="s">
        <v>11</v>
      </c>
      <c r="Z20" s="129" t="s">
        <v>11</v>
      </c>
      <c r="AA20" s="129" t="s">
        <v>11</v>
      </c>
      <c r="AB20" s="129" t="s">
        <v>11</v>
      </c>
      <c r="AC20" s="129" t="s">
        <v>11</v>
      </c>
      <c r="AD20" s="129">
        <v>295</v>
      </c>
      <c r="AE20" s="129" t="s">
        <v>11</v>
      </c>
      <c r="AF20" s="129" t="s">
        <v>11</v>
      </c>
      <c r="AG20" s="129" t="s">
        <v>11</v>
      </c>
      <c r="AH20" s="129">
        <v>124</v>
      </c>
    </row>
    <row r="21" spans="1:34" ht="30" hidden="1" customHeight="1" x14ac:dyDescent="0.3">
      <c r="A21" s="172" t="s">
        <v>66</v>
      </c>
      <c r="B21" s="129">
        <v>523</v>
      </c>
      <c r="C21" s="129">
        <v>5824</v>
      </c>
      <c r="D21" s="129">
        <v>5593</v>
      </c>
      <c r="E21" s="129">
        <v>192</v>
      </c>
      <c r="F21" s="129">
        <v>39</v>
      </c>
      <c r="G21" s="129">
        <v>12</v>
      </c>
      <c r="H21" s="129">
        <v>2632</v>
      </c>
      <c r="I21" s="129">
        <v>24</v>
      </c>
      <c r="J21" s="129">
        <v>90</v>
      </c>
      <c r="K21" s="129">
        <v>35</v>
      </c>
      <c r="L21" s="129">
        <v>1572</v>
      </c>
      <c r="M21" s="129">
        <v>469</v>
      </c>
      <c r="N21" s="129" t="s">
        <v>11</v>
      </c>
      <c r="O21" s="129">
        <v>2</v>
      </c>
      <c r="P21" s="129" t="s">
        <v>11</v>
      </c>
      <c r="Q21" s="129">
        <v>43</v>
      </c>
      <c r="R21" s="129">
        <v>12</v>
      </c>
      <c r="S21" s="129">
        <v>33</v>
      </c>
      <c r="T21" s="129">
        <v>14</v>
      </c>
      <c r="U21" s="129" t="s">
        <v>11</v>
      </c>
      <c r="V21" s="129" t="s">
        <v>11</v>
      </c>
      <c r="W21" s="129" t="s">
        <v>11</v>
      </c>
      <c r="X21" s="129">
        <v>1</v>
      </c>
      <c r="Y21" s="129" t="s">
        <v>11</v>
      </c>
      <c r="Z21" s="129" t="s">
        <v>11</v>
      </c>
      <c r="AA21" s="129" t="s">
        <v>11</v>
      </c>
      <c r="AB21" s="129" t="s">
        <v>11</v>
      </c>
      <c r="AC21" s="129" t="s">
        <v>11</v>
      </c>
      <c r="AD21" s="129">
        <v>225</v>
      </c>
      <c r="AE21" s="129" t="s">
        <v>11</v>
      </c>
      <c r="AF21" s="129" t="s">
        <v>11</v>
      </c>
      <c r="AG21" s="129" t="s">
        <v>11</v>
      </c>
      <c r="AH21" s="129">
        <v>112</v>
      </c>
    </row>
    <row r="22" spans="1:34" ht="30" hidden="1" customHeight="1" x14ac:dyDescent="0.3">
      <c r="A22" s="172" t="s">
        <v>67</v>
      </c>
      <c r="B22" s="129">
        <v>260</v>
      </c>
      <c r="C22" s="129">
        <v>3526</v>
      </c>
      <c r="D22" s="129">
        <v>3445</v>
      </c>
      <c r="E22" s="129">
        <v>58</v>
      </c>
      <c r="F22" s="129">
        <v>23</v>
      </c>
      <c r="G22" s="129">
        <v>20</v>
      </c>
      <c r="H22" s="129">
        <v>1569</v>
      </c>
      <c r="I22" s="129">
        <v>20</v>
      </c>
      <c r="J22" s="129">
        <v>67</v>
      </c>
      <c r="K22" s="129">
        <v>14</v>
      </c>
      <c r="L22" s="129">
        <v>849</v>
      </c>
      <c r="M22" s="129">
        <v>258</v>
      </c>
      <c r="N22" s="129" t="s">
        <v>11</v>
      </c>
      <c r="O22" s="129">
        <v>5</v>
      </c>
      <c r="P22" s="129" t="s">
        <v>11</v>
      </c>
      <c r="Q22" s="129">
        <v>33</v>
      </c>
      <c r="R22" s="129">
        <v>5</v>
      </c>
      <c r="S22" s="129">
        <v>19</v>
      </c>
      <c r="T22" s="129">
        <v>9</v>
      </c>
      <c r="U22" s="129" t="s">
        <v>11</v>
      </c>
      <c r="V22" s="129" t="s">
        <v>11</v>
      </c>
      <c r="W22" s="129" t="s">
        <v>11</v>
      </c>
      <c r="X22" s="129">
        <v>1</v>
      </c>
      <c r="Y22" s="129" t="s">
        <v>11</v>
      </c>
      <c r="Z22" s="129" t="s">
        <v>11</v>
      </c>
      <c r="AA22" s="129" t="s">
        <v>11</v>
      </c>
      <c r="AB22" s="129" t="s">
        <v>11</v>
      </c>
      <c r="AC22" s="129" t="s">
        <v>11</v>
      </c>
      <c r="AD22" s="129">
        <v>218</v>
      </c>
      <c r="AE22" s="129" t="s">
        <v>11</v>
      </c>
      <c r="AF22" s="129" t="s">
        <v>11</v>
      </c>
      <c r="AG22" s="129" t="s">
        <v>11</v>
      </c>
      <c r="AH22" s="129">
        <v>71</v>
      </c>
    </row>
    <row r="23" spans="1:34" ht="30" hidden="1" customHeight="1" x14ac:dyDescent="0.3">
      <c r="A23" s="172" t="s">
        <v>68</v>
      </c>
      <c r="B23" s="129">
        <v>388</v>
      </c>
      <c r="C23" s="129">
        <v>4085</v>
      </c>
      <c r="D23" s="129">
        <v>4015</v>
      </c>
      <c r="E23" s="129">
        <v>56</v>
      </c>
      <c r="F23" s="129">
        <v>14</v>
      </c>
      <c r="G23" s="129" t="s">
        <v>11</v>
      </c>
      <c r="H23" s="129">
        <v>1858</v>
      </c>
      <c r="I23" s="129">
        <v>22</v>
      </c>
      <c r="J23" s="129">
        <v>81</v>
      </c>
      <c r="K23" s="129">
        <v>24</v>
      </c>
      <c r="L23" s="129">
        <v>1130</v>
      </c>
      <c r="M23" s="129">
        <v>280</v>
      </c>
      <c r="N23" s="129" t="s">
        <v>11</v>
      </c>
      <c r="O23" s="129" t="s">
        <v>11</v>
      </c>
      <c r="P23" s="129" t="s">
        <v>11</v>
      </c>
      <c r="Q23" s="129">
        <v>22</v>
      </c>
      <c r="R23" s="129">
        <v>6</v>
      </c>
      <c r="S23" s="129">
        <v>22</v>
      </c>
      <c r="T23" s="129">
        <v>9</v>
      </c>
      <c r="U23" s="129" t="s">
        <v>11</v>
      </c>
      <c r="V23" s="129" t="s">
        <v>11</v>
      </c>
      <c r="W23" s="129" t="s">
        <v>11</v>
      </c>
      <c r="X23" s="129" t="s">
        <v>11</v>
      </c>
      <c r="Y23" s="129" t="s">
        <v>11</v>
      </c>
      <c r="Z23" s="129" t="s">
        <v>11</v>
      </c>
      <c r="AA23" s="129" t="s">
        <v>11</v>
      </c>
      <c r="AB23" s="129" t="s">
        <v>11</v>
      </c>
      <c r="AC23" s="129" t="s">
        <v>11</v>
      </c>
      <c r="AD23" s="129">
        <v>190</v>
      </c>
      <c r="AE23" s="129" t="s">
        <v>11</v>
      </c>
      <c r="AF23" s="129" t="s">
        <v>11</v>
      </c>
      <c r="AG23" s="129" t="s">
        <v>11</v>
      </c>
      <c r="AH23" s="129">
        <v>72</v>
      </c>
    </row>
    <row r="24" spans="1:34" ht="30" hidden="1" customHeight="1" x14ac:dyDescent="0.3">
      <c r="A24" s="172" t="s">
        <v>69</v>
      </c>
      <c r="B24" s="129">
        <v>297</v>
      </c>
      <c r="C24" s="129">
        <v>3954</v>
      </c>
      <c r="D24" s="129">
        <v>3886</v>
      </c>
      <c r="E24" s="129">
        <v>50</v>
      </c>
      <c r="F24" s="129">
        <v>18</v>
      </c>
      <c r="G24" s="129">
        <v>5</v>
      </c>
      <c r="H24" s="129">
        <v>1729</v>
      </c>
      <c r="I24" s="129">
        <v>27</v>
      </c>
      <c r="J24" s="129">
        <v>96</v>
      </c>
      <c r="K24" s="129">
        <v>26</v>
      </c>
      <c r="L24" s="129">
        <v>949</v>
      </c>
      <c r="M24" s="129">
        <v>302</v>
      </c>
      <c r="N24" s="129" t="s">
        <v>11</v>
      </c>
      <c r="O24" s="129" t="s">
        <v>11</v>
      </c>
      <c r="P24" s="129" t="s">
        <v>11</v>
      </c>
      <c r="Q24" s="129">
        <v>14</v>
      </c>
      <c r="R24" s="129">
        <v>2</v>
      </c>
      <c r="S24" s="129" t="s">
        <v>11</v>
      </c>
      <c r="T24" s="129">
        <v>13</v>
      </c>
      <c r="U24" s="129" t="s">
        <v>11</v>
      </c>
      <c r="V24" s="129" t="s">
        <v>11</v>
      </c>
      <c r="W24" s="129" t="s">
        <v>11</v>
      </c>
      <c r="X24" s="129" t="s">
        <v>11</v>
      </c>
      <c r="Y24" s="129" t="s">
        <v>11</v>
      </c>
      <c r="Z24" s="129" t="s">
        <v>11</v>
      </c>
      <c r="AA24" s="129" t="s">
        <v>11</v>
      </c>
      <c r="AB24" s="129" t="s">
        <v>11</v>
      </c>
      <c r="AC24" s="129" t="s">
        <v>11</v>
      </c>
      <c r="AD24" s="129">
        <v>225</v>
      </c>
      <c r="AE24" s="129" t="s">
        <v>11</v>
      </c>
      <c r="AF24" s="129" t="s">
        <v>11</v>
      </c>
      <c r="AG24" s="129" t="s">
        <v>11</v>
      </c>
      <c r="AH24" s="129">
        <v>75</v>
      </c>
    </row>
    <row r="25" spans="1:34" ht="30" hidden="1" customHeight="1" x14ac:dyDescent="0.3">
      <c r="A25" s="172" t="s">
        <v>70</v>
      </c>
      <c r="B25" s="129">
        <v>269</v>
      </c>
      <c r="C25" s="129">
        <v>3913</v>
      </c>
      <c r="D25" s="129">
        <v>3835</v>
      </c>
      <c r="E25" s="129">
        <v>56</v>
      </c>
      <c r="F25" s="129">
        <v>22</v>
      </c>
      <c r="G25" s="129">
        <v>1</v>
      </c>
      <c r="H25" s="129">
        <v>1718</v>
      </c>
      <c r="I25" s="129">
        <v>22</v>
      </c>
      <c r="J25" s="129">
        <v>104</v>
      </c>
      <c r="K25" s="129">
        <v>34</v>
      </c>
      <c r="L25" s="129">
        <v>883</v>
      </c>
      <c r="M25" s="129">
        <v>307</v>
      </c>
      <c r="N25" s="129" t="s">
        <v>11</v>
      </c>
      <c r="O25" s="129" t="s">
        <v>11</v>
      </c>
      <c r="P25" s="129" t="s">
        <v>11</v>
      </c>
      <c r="Q25" s="129">
        <v>70</v>
      </c>
      <c r="R25" s="129">
        <v>5</v>
      </c>
      <c r="S25" s="129" t="s">
        <v>11</v>
      </c>
      <c r="T25" s="129">
        <v>13</v>
      </c>
      <c r="U25" s="129" t="s">
        <v>11</v>
      </c>
      <c r="V25" s="129" t="s">
        <v>11</v>
      </c>
      <c r="W25" s="129" t="s">
        <v>11</v>
      </c>
      <c r="X25" s="129">
        <v>1</v>
      </c>
      <c r="Y25" s="129" t="s">
        <v>11</v>
      </c>
      <c r="Z25" s="129" t="s">
        <v>11</v>
      </c>
      <c r="AA25" s="129" t="s">
        <v>11</v>
      </c>
      <c r="AB25" s="129" t="s">
        <v>11</v>
      </c>
      <c r="AC25" s="129" t="s">
        <v>11</v>
      </c>
      <c r="AD25" s="129">
        <v>217</v>
      </c>
      <c r="AE25" s="129" t="s">
        <v>11</v>
      </c>
      <c r="AF25" s="129" t="s">
        <v>11</v>
      </c>
      <c r="AG25" s="129" t="s">
        <v>11</v>
      </c>
      <c r="AH25" s="129">
        <v>62</v>
      </c>
    </row>
    <row r="26" spans="1:34" ht="30" hidden="1" customHeight="1" x14ac:dyDescent="0.3">
      <c r="A26" s="172" t="s">
        <v>71</v>
      </c>
      <c r="B26" s="133">
        <v>345</v>
      </c>
      <c r="C26" s="129">
        <v>4370</v>
      </c>
      <c r="D26" s="129">
        <v>4243</v>
      </c>
      <c r="E26" s="129">
        <v>106</v>
      </c>
      <c r="F26" s="129">
        <v>21</v>
      </c>
      <c r="G26" s="129">
        <v>2</v>
      </c>
      <c r="H26" s="129">
        <v>1843</v>
      </c>
      <c r="I26" s="129">
        <v>22</v>
      </c>
      <c r="J26" s="129">
        <v>78</v>
      </c>
      <c r="K26" s="129">
        <v>29</v>
      </c>
      <c r="L26" s="129">
        <v>978</v>
      </c>
      <c r="M26" s="129">
        <v>350</v>
      </c>
      <c r="N26" s="129" t="s">
        <v>11</v>
      </c>
      <c r="O26" s="129">
        <v>2</v>
      </c>
      <c r="P26" s="129" t="s">
        <v>11</v>
      </c>
      <c r="Q26" s="129">
        <v>50</v>
      </c>
      <c r="R26" s="129">
        <v>7</v>
      </c>
      <c r="S26" s="129" t="s">
        <v>11</v>
      </c>
      <c r="T26" s="129">
        <v>10</v>
      </c>
      <c r="U26" s="129" t="s">
        <v>11</v>
      </c>
      <c r="V26" s="129" t="s">
        <v>11</v>
      </c>
      <c r="W26" s="129">
        <v>1</v>
      </c>
      <c r="X26" s="129">
        <v>1</v>
      </c>
      <c r="Y26" s="129" t="s">
        <v>11</v>
      </c>
      <c r="Z26" s="129" t="s">
        <v>11</v>
      </c>
      <c r="AA26" s="129" t="s">
        <v>11</v>
      </c>
      <c r="AB26" s="129" t="s">
        <v>11</v>
      </c>
      <c r="AC26" s="129" t="s">
        <v>11</v>
      </c>
      <c r="AD26" s="129">
        <v>230</v>
      </c>
      <c r="AE26" s="129" t="s">
        <v>11</v>
      </c>
      <c r="AF26" s="129" t="s">
        <v>11</v>
      </c>
      <c r="AG26" s="129" t="s">
        <v>11</v>
      </c>
      <c r="AH26" s="129">
        <v>85</v>
      </c>
    </row>
    <row r="27" spans="1:34" ht="30" hidden="1" customHeight="1" x14ac:dyDescent="0.3">
      <c r="A27" s="172" t="s">
        <v>72</v>
      </c>
      <c r="B27" s="133">
        <v>567</v>
      </c>
      <c r="C27" s="129">
        <v>5622</v>
      </c>
      <c r="D27" s="129">
        <v>5513</v>
      </c>
      <c r="E27" s="129">
        <v>90</v>
      </c>
      <c r="F27" s="129">
        <v>19</v>
      </c>
      <c r="G27" s="129" t="s">
        <v>11</v>
      </c>
      <c r="H27" s="129">
        <v>2490</v>
      </c>
      <c r="I27" s="129">
        <v>30</v>
      </c>
      <c r="J27" s="129">
        <v>66</v>
      </c>
      <c r="K27" s="129">
        <v>34</v>
      </c>
      <c r="L27" s="129">
        <v>1531</v>
      </c>
      <c r="M27" s="129">
        <v>420</v>
      </c>
      <c r="N27" s="129" t="s">
        <v>11</v>
      </c>
      <c r="O27" s="129" t="s">
        <v>11</v>
      </c>
      <c r="P27" s="129" t="s">
        <v>11</v>
      </c>
      <c r="Q27" s="129">
        <v>63</v>
      </c>
      <c r="R27" s="129">
        <v>10</v>
      </c>
      <c r="S27" s="129" t="s">
        <v>11</v>
      </c>
      <c r="T27" s="129">
        <v>16</v>
      </c>
      <c r="U27" s="129" t="s">
        <v>11</v>
      </c>
      <c r="V27" s="129" t="s">
        <v>11</v>
      </c>
      <c r="W27" s="129">
        <v>2</v>
      </c>
      <c r="X27" s="129" t="s">
        <v>11</v>
      </c>
      <c r="Y27" s="129" t="s">
        <v>11</v>
      </c>
      <c r="Z27" s="129" t="s">
        <v>11</v>
      </c>
      <c r="AA27" s="129" t="s">
        <v>11</v>
      </c>
      <c r="AB27" s="129" t="s">
        <v>11</v>
      </c>
      <c r="AC27" s="129" t="s">
        <v>11</v>
      </c>
      <c r="AD27" s="129">
        <v>249</v>
      </c>
      <c r="AE27" s="129" t="s">
        <v>11</v>
      </c>
      <c r="AF27" s="129" t="s">
        <v>11</v>
      </c>
      <c r="AG27" s="129" t="s">
        <v>11</v>
      </c>
      <c r="AH27" s="129">
        <v>69</v>
      </c>
    </row>
    <row r="28" spans="1:34" ht="30" hidden="1" customHeight="1" x14ac:dyDescent="0.3">
      <c r="A28" s="172" t="s">
        <v>73</v>
      </c>
      <c r="B28" s="133">
        <v>484</v>
      </c>
      <c r="C28" s="129">
        <v>5113</v>
      </c>
      <c r="D28" s="129">
        <v>5002</v>
      </c>
      <c r="E28" s="129">
        <v>87</v>
      </c>
      <c r="F28" s="129">
        <v>24</v>
      </c>
      <c r="G28" s="129">
        <v>4</v>
      </c>
      <c r="H28" s="129">
        <v>2139</v>
      </c>
      <c r="I28" s="129">
        <v>22</v>
      </c>
      <c r="J28" s="129">
        <v>58</v>
      </c>
      <c r="K28" s="129">
        <v>26</v>
      </c>
      <c r="L28" s="129">
        <v>1276</v>
      </c>
      <c r="M28" s="129">
        <v>391</v>
      </c>
      <c r="N28" s="129" t="s">
        <v>11</v>
      </c>
      <c r="O28" s="129">
        <v>5</v>
      </c>
      <c r="P28" s="129" t="s">
        <v>11</v>
      </c>
      <c r="Q28" s="129">
        <v>63</v>
      </c>
      <c r="R28" s="129">
        <v>8</v>
      </c>
      <c r="S28" s="129" t="s">
        <v>11</v>
      </c>
      <c r="T28" s="129">
        <v>13</v>
      </c>
      <c r="U28" s="129" t="s">
        <v>11</v>
      </c>
      <c r="V28" s="129" t="s">
        <v>11</v>
      </c>
      <c r="W28" s="129">
        <v>1</v>
      </c>
      <c r="X28" s="129" t="s">
        <v>11</v>
      </c>
      <c r="Y28" s="129" t="s">
        <v>11</v>
      </c>
      <c r="Z28" s="129" t="s">
        <v>11</v>
      </c>
      <c r="AA28" s="129" t="s">
        <v>11</v>
      </c>
      <c r="AB28" s="129" t="s">
        <v>11</v>
      </c>
      <c r="AC28" s="129" t="s">
        <v>11</v>
      </c>
      <c r="AD28" s="129">
        <v>215</v>
      </c>
      <c r="AE28" s="129" t="s">
        <v>11</v>
      </c>
      <c r="AF28" s="129" t="s">
        <v>11</v>
      </c>
      <c r="AG28" s="129" t="s">
        <v>11</v>
      </c>
      <c r="AH28" s="129">
        <v>61</v>
      </c>
    </row>
    <row r="29" spans="1:34" ht="30" hidden="1" customHeight="1" x14ac:dyDescent="0.3">
      <c r="A29" s="172" t="s">
        <v>74</v>
      </c>
      <c r="B29" s="133">
        <v>414</v>
      </c>
      <c r="C29" s="129">
        <v>4679</v>
      </c>
      <c r="D29" s="129">
        <v>4595</v>
      </c>
      <c r="E29" s="129">
        <v>63</v>
      </c>
      <c r="F29" s="129">
        <v>21</v>
      </c>
      <c r="G29" s="129">
        <v>10</v>
      </c>
      <c r="H29" s="129">
        <v>1996</v>
      </c>
      <c r="I29" s="129">
        <v>17</v>
      </c>
      <c r="J29" s="129">
        <v>41</v>
      </c>
      <c r="K29" s="129">
        <v>30</v>
      </c>
      <c r="L29" s="129">
        <v>1171</v>
      </c>
      <c r="M29" s="129">
        <v>370</v>
      </c>
      <c r="N29" s="129" t="s">
        <v>11</v>
      </c>
      <c r="O29" s="129">
        <v>21</v>
      </c>
      <c r="P29" s="129" t="s">
        <v>11</v>
      </c>
      <c r="Q29" s="129">
        <v>43</v>
      </c>
      <c r="R29" s="129">
        <v>3</v>
      </c>
      <c r="S29" s="129" t="s">
        <v>11</v>
      </c>
      <c r="T29" s="129">
        <v>14</v>
      </c>
      <c r="U29" s="129" t="s">
        <v>11</v>
      </c>
      <c r="V29" s="129" t="s">
        <v>11</v>
      </c>
      <c r="W29" s="129" t="s">
        <v>11</v>
      </c>
      <c r="X29" s="129" t="s">
        <v>11</v>
      </c>
      <c r="Y29" s="129" t="s">
        <v>11</v>
      </c>
      <c r="Z29" s="129" t="s">
        <v>11</v>
      </c>
      <c r="AA29" s="129" t="s">
        <v>11</v>
      </c>
      <c r="AB29" s="129" t="s">
        <v>11</v>
      </c>
      <c r="AC29" s="129" t="s">
        <v>11</v>
      </c>
      <c r="AD29" s="129">
        <v>197</v>
      </c>
      <c r="AE29" s="129" t="s">
        <v>11</v>
      </c>
      <c r="AF29" s="129" t="s">
        <v>11</v>
      </c>
      <c r="AG29" s="129" t="s">
        <v>11</v>
      </c>
      <c r="AH29" s="129">
        <v>89</v>
      </c>
    </row>
    <row r="30" spans="1:34" ht="30" hidden="1" customHeight="1" x14ac:dyDescent="0.3">
      <c r="A30" s="172" t="s">
        <v>75</v>
      </c>
      <c r="B30" s="133">
        <v>260</v>
      </c>
      <c r="C30" s="129">
        <v>4009</v>
      </c>
      <c r="D30" s="129">
        <v>3919</v>
      </c>
      <c r="E30" s="129">
        <v>61</v>
      </c>
      <c r="F30" s="129">
        <v>29</v>
      </c>
      <c r="G30" s="129" t="s">
        <v>11</v>
      </c>
      <c r="H30" s="129">
        <v>1712</v>
      </c>
      <c r="I30" s="129">
        <v>32</v>
      </c>
      <c r="J30" s="129">
        <v>73</v>
      </c>
      <c r="K30" s="129">
        <v>20</v>
      </c>
      <c r="L30" s="129">
        <v>953</v>
      </c>
      <c r="M30" s="129">
        <v>268</v>
      </c>
      <c r="N30" s="129" t="s">
        <v>11</v>
      </c>
      <c r="O30" s="129">
        <v>20</v>
      </c>
      <c r="P30" s="129" t="s">
        <v>11</v>
      </c>
      <c r="Q30" s="129">
        <v>27</v>
      </c>
      <c r="R30" s="129">
        <v>4</v>
      </c>
      <c r="S30" s="129" t="s">
        <v>11</v>
      </c>
      <c r="T30" s="129">
        <v>16</v>
      </c>
      <c r="U30" s="129" t="s">
        <v>11</v>
      </c>
      <c r="V30" s="129" t="s">
        <v>11</v>
      </c>
      <c r="W30" s="129" t="s">
        <v>11</v>
      </c>
      <c r="X30" s="129">
        <v>3</v>
      </c>
      <c r="Y30" s="129" t="s">
        <v>11</v>
      </c>
      <c r="Z30" s="129" t="s">
        <v>11</v>
      </c>
      <c r="AA30" s="129" t="s">
        <v>11</v>
      </c>
      <c r="AB30" s="129" t="s">
        <v>11</v>
      </c>
      <c r="AC30" s="129" t="s">
        <v>11</v>
      </c>
      <c r="AD30" s="129">
        <v>203</v>
      </c>
      <c r="AE30" s="129" t="s">
        <v>11</v>
      </c>
      <c r="AF30" s="129" t="s">
        <v>11</v>
      </c>
      <c r="AG30" s="129" t="s">
        <v>11</v>
      </c>
      <c r="AH30" s="129">
        <v>93</v>
      </c>
    </row>
    <row r="31" spans="1:34" ht="30" hidden="1" customHeight="1" x14ac:dyDescent="0.3">
      <c r="A31" s="172" t="s">
        <v>76</v>
      </c>
      <c r="B31" s="133">
        <v>277</v>
      </c>
      <c r="C31" s="129">
        <v>4209</v>
      </c>
      <c r="D31" s="129">
        <v>4113</v>
      </c>
      <c r="E31" s="129">
        <v>80</v>
      </c>
      <c r="F31" s="129">
        <v>16</v>
      </c>
      <c r="G31" s="129" t="s">
        <v>11</v>
      </c>
      <c r="H31" s="129">
        <v>1785</v>
      </c>
      <c r="I31" s="129">
        <v>36</v>
      </c>
      <c r="J31" s="129">
        <v>69</v>
      </c>
      <c r="K31" s="129">
        <v>19</v>
      </c>
      <c r="L31" s="129">
        <v>974</v>
      </c>
      <c r="M31" s="129">
        <v>316</v>
      </c>
      <c r="N31" s="129" t="s">
        <v>11</v>
      </c>
      <c r="O31" s="129">
        <v>16</v>
      </c>
      <c r="P31" s="129" t="s">
        <v>11</v>
      </c>
      <c r="Q31" s="129">
        <v>36</v>
      </c>
      <c r="R31" s="129">
        <v>9</v>
      </c>
      <c r="S31" s="129">
        <v>1</v>
      </c>
      <c r="T31" s="129">
        <v>18</v>
      </c>
      <c r="U31" s="129" t="s">
        <v>11</v>
      </c>
      <c r="V31" s="129" t="s">
        <v>11</v>
      </c>
      <c r="W31" s="129" t="s">
        <v>11</v>
      </c>
      <c r="X31" s="129" t="s">
        <v>11</v>
      </c>
      <c r="Y31" s="129" t="s">
        <v>11</v>
      </c>
      <c r="Z31" s="129" t="s">
        <v>11</v>
      </c>
      <c r="AA31" s="129" t="s">
        <v>11</v>
      </c>
      <c r="AB31" s="129" t="s">
        <v>11</v>
      </c>
      <c r="AC31" s="129" t="s">
        <v>11</v>
      </c>
      <c r="AD31" s="129">
        <v>208</v>
      </c>
      <c r="AE31" s="129" t="s">
        <v>11</v>
      </c>
      <c r="AF31" s="129" t="s">
        <v>11</v>
      </c>
      <c r="AG31" s="129" t="s">
        <v>11</v>
      </c>
      <c r="AH31" s="129">
        <v>83</v>
      </c>
    </row>
    <row r="32" spans="1:34" ht="30" hidden="1" customHeight="1" x14ac:dyDescent="0.3">
      <c r="A32" s="172" t="s">
        <v>77</v>
      </c>
      <c r="B32" s="129">
        <v>288</v>
      </c>
      <c r="C32" s="129">
        <v>4604</v>
      </c>
      <c r="D32" s="129">
        <v>4463</v>
      </c>
      <c r="E32" s="129">
        <v>117</v>
      </c>
      <c r="F32" s="129">
        <v>24</v>
      </c>
      <c r="G32" s="129" t="s">
        <v>11</v>
      </c>
      <c r="H32" s="129">
        <v>1898</v>
      </c>
      <c r="I32" s="129">
        <v>33</v>
      </c>
      <c r="J32" s="129">
        <v>61</v>
      </c>
      <c r="K32" s="129">
        <v>28</v>
      </c>
      <c r="L32" s="129">
        <v>987</v>
      </c>
      <c r="M32" s="129">
        <v>377</v>
      </c>
      <c r="N32" s="129" t="s">
        <v>11</v>
      </c>
      <c r="O32" s="129">
        <v>21</v>
      </c>
      <c r="P32" s="129" t="s">
        <v>11</v>
      </c>
      <c r="Q32" s="129">
        <v>32</v>
      </c>
      <c r="R32" s="129">
        <v>11</v>
      </c>
      <c r="S32" s="129">
        <v>2</v>
      </c>
      <c r="T32" s="129">
        <v>16</v>
      </c>
      <c r="U32" s="129" t="s">
        <v>11</v>
      </c>
      <c r="V32" s="129" t="s">
        <v>11</v>
      </c>
      <c r="W32" s="129" t="s">
        <v>11</v>
      </c>
      <c r="X32" s="129">
        <v>1</v>
      </c>
      <c r="Y32" s="129" t="s">
        <v>11</v>
      </c>
      <c r="Z32" s="129" t="s">
        <v>11</v>
      </c>
      <c r="AA32" s="129" t="s">
        <v>11</v>
      </c>
      <c r="AB32" s="129" t="s">
        <v>11</v>
      </c>
      <c r="AC32" s="129" t="s">
        <v>11</v>
      </c>
      <c r="AD32" s="129">
        <v>194</v>
      </c>
      <c r="AE32" s="129" t="s">
        <v>11</v>
      </c>
      <c r="AF32" s="129" t="s">
        <v>11</v>
      </c>
      <c r="AG32" s="129" t="s">
        <v>11</v>
      </c>
      <c r="AH32" s="129">
        <v>135</v>
      </c>
    </row>
    <row r="33" spans="1:34" ht="30" hidden="1" customHeight="1" x14ac:dyDescent="0.3">
      <c r="A33" s="172" t="s">
        <v>78</v>
      </c>
      <c r="B33" s="129">
        <v>291</v>
      </c>
      <c r="C33" s="129">
        <v>4241</v>
      </c>
      <c r="D33" s="129">
        <v>4167</v>
      </c>
      <c r="E33" s="129">
        <v>69</v>
      </c>
      <c r="F33" s="129">
        <v>5</v>
      </c>
      <c r="G33" s="129">
        <v>4</v>
      </c>
      <c r="H33" s="129">
        <v>1702</v>
      </c>
      <c r="I33" s="129">
        <v>43</v>
      </c>
      <c r="J33" s="129">
        <v>71</v>
      </c>
      <c r="K33" s="129">
        <v>19</v>
      </c>
      <c r="L33" s="129">
        <v>910</v>
      </c>
      <c r="M33" s="129">
        <v>313</v>
      </c>
      <c r="N33" s="129" t="s">
        <v>11</v>
      </c>
      <c r="O33" s="129">
        <v>18</v>
      </c>
      <c r="P33" s="129" t="s">
        <v>11</v>
      </c>
      <c r="Q33" s="129">
        <v>30</v>
      </c>
      <c r="R33" s="129">
        <v>6</v>
      </c>
      <c r="S33" s="129">
        <v>1</v>
      </c>
      <c r="T33" s="129">
        <v>11</v>
      </c>
      <c r="U33" s="129" t="s">
        <v>11</v>
      </c>
      <c r="V33" s="129" t="s">
        <v>11</v>
      </c>
      <c r="W33" s="129" t="s">
        <v>11</v>
      </c>
      <c r="X33" s="129" t="s">
        <v>11</v>
      </c>
      <c r="Y33" s="129" t="s">
        <v>11</v>
      </c>
      <c r="Z33" s="129" t="s">
        <v>11</v>
      </c>
      <c r="AA33" s="129" t="s">
        <v>11</v>
      </c>
      <c r="AB33" s="129" t="s">
        <v>11</v>
      </c>
      <c r="AC33" s="129" t="s">
        <v>11</v>
      </c>
      <c r="AD33" s="129">
        <v>234</v>
      </c>
      <c r="AE33" s="129" t="s">
        <v>11</v>
      </c>
      <c r="AF33" s="129" t="s">
        <v>11</v>
      </c>
      <c r="AG33" s="129" t="s">
        <v>11</v>
      </c>
      <c r="AH33" s="129">
        <v>46</v>
      </c>
    </row>
    <row r="34" spans="1:34" ht="30" hidden="1" customHeight="1" x14ac:dyDescent="0.3">
      <c r="A34" s="172" t="s">
        <v>79</v>
      </c>
      <c r="B34" s="129">
        <v>432</v>
      </c>
      <c r="C34" s="129">
        <v>5423</v>
      </c>
      <c r="D34" s="129">
        <v>5315</v>
      </c>
      <c r="E34" s="129">
        <v>100</v>
      </c>
      <c r="F34" s="129">
        <v>8</v>
      </c>
      <c r="G34" s="129" t="s">
        <v>11</v>
      </c>
      <c r="H34" s="129">
        <v>2244</v>
      </c>
      <c r="I34" s="129">
        <v>45</v>
      </c>
      <c r="J34" s="129">
        <v>64</v>
      </c>
      <c r="K34" s="129">
        <v>29</v>
      </c>
      <c r="L34" s="129">
        <v>1265</v>
      </c>
      <c r="M34" s="129">
        <v>419</v>
      </c>
      <c r="N34" s="129" t="s">
        <v>11</v>
      </c>
      <c r="O34" s="129">
        <v>18</v>
      </c>
      <c r="P34" s="129" t="s">
        <v>11</v>
      </c>
      <c r="Q34" s="129">
        <v>27</v>
      </c>
      <c r="R34" s="129">
        <v>10</v>
      </c>
      <c r="S34" s="129" t="s">
        <v>11</v>
      </c>
      <c r="T34" s="129">
        <v>15</v>
      </c>
      <c r="U34" s="129" t="s">
        <v>11</v>
      </c>
      <c r="V34" s="129" t="s">
        <v>11</v>
      </c>
      <c r="W34" s="129">
        <v>3</v>
      </c>
      <c r="X34" s="129">
        <v>2</v>
      </c>
      <c r="Y34" s="129" t="s">
        <v>11</v>
      </c>
      <c r="Z34" s="129" t="s">
        <v>11</v>
      </c>
      <c r="AA34" s="129" t="s">
        <v>11</v>
      </c>
      <c r="AB34" s="129" t="s">
        <v>11</v>
      </c>
      <c r="AC34" s="129" t="s">
        <v>11</v>
      </c>
      <c r="AD34" s="129">
        <v>232</v>
      </c>
      <c r="AE34" s="129" t="s">
        <v>11</v>
      </c>
      <c r="AF34" s="129" t="s">
        <v>11</v>
      </c>
      <c r="AG34" s="129" t="s">
        <v>11</v>
      </c>
      <c r="AH34" s="129">
        <v>115</v>
      </c>
    </row>
    <row r="35" spans="1:34" ht="30" hidden="1" customHeight="1" x14ac:dyDescent="0.3">
      <c r="A35" s="172" t="s">
        <v>80</v>
      </c>
      <c r="B35" s="129">
        <v>379</v>
      </c>
      <c r="C35" s="129">
        <v>5245</v>
      </c>
      <c r="D35" s="129">
        <v>4990</v>
      </c>
      <c r="E35" s="129">
        <v>248</v>
      </c>
      <c r="F35" s="129">
        <v>7</v>
      </c>
      <c r="G35" s="129" t="s">
        <v>11</v>
      </c>
      <c r="H35" s="129">
        <v>2081</v>
      </c>
      <c r="I35" s="129">
        <v>38</v>
      </c>
      <c r="J35" s="129">
        <v>80</v>
      </c>
      <c r="K35" s="129">
        <v>31</v>
      </c>
      <c r="L35" s="129">
        <v>1158</v>
      </c>
      <c r="M35" s="129">
        <v>353</v>
      </c>
      <c r="N35" s="129" t="s">
        <v>11</v>
      </c>
      <c r="O35" s="129">
        <v>13</v>
      </c>
      <c r="P35" s="129" t="s">
        <v>11</v>
      </c>
      <c r="Q35" s="129">
        <v>58</v>
      </c>
      <c r="R35" s="129">
        <v>15</v>
      </c>
      <c r="S35" s="129" t="s">
        <v>11</v>
      </c>
      <c r="T35" s="129">
        <v>12</v>
      </c>
      <c r="U35" s="129" t="s">
        <v>11</v>
      </c>
      <c r="V35" s="129" t="s">
        <v>11</v>
      </c>
      <c r="W35" s="129" t="s">
        <v>11</v>
      </c>
      <c r="X35" s="129">
        <v>1</v>
      </c>
      <c r="Y35" s="129" t="s">
        <v>11</v>
      </c>
      <c r="Z35" s="129" t="s">
        <v>11</v>
      </c>
      <c r="AA35" s="129" t="s">
        <v>11</v>
      </c>
      <c r="AB35" s="129" t="s">
        <v>11</v>
      </c>
      <c r="AC35" s="129" t="s">
        <v>11</v>
      </c>
      <c r="AD35" s="129">
        <v>197</v>
      </c>
      <c r="AE35" s="129" t="s">
        <v>11</v>
      </c>
      <c r="AF35" s="129" t="s">
        <v>11</v>
      </c>
      <c r="AG35" s="129" t="s">
        <v>11</v>
      </c>
      <c r="AH35" s="129">
        <v>125</v>
      </c>
    </row>
    <row r="36" spans="1:34" ht="30" hidden="1" customHeight="1" x14ac:dyDescent="0.3">
      <c r="A36" s="172" t="s">
        <v>81</v>
      </c>
      <c r="B36" s="129">
        <v>336</v>
      </c>
      <c r="C36" s="129">
        <v>4211</v>
      </c>
      <c r="D36" s="129">
        <v>4125</v>
      </c>
      <c r="E36" s="129">
        <v>75</v>
      </c>
      <c r="F36" s="129">
        <v>11</v>
      </c>
      <c r="G36" s="129" t="s">
        <v>11</v>
      </c>
      <c r="H36" s="129">
        <v>1822</v>
      </c>
      <c r="I36" s="129">
        <v>27</v>
      </c>
      <c r="J36" s="129">
        <v>76</v>
      </c>
      <c r="K36" s="129">
        <v>14</v>
      </c>
      <c r="L36" s="129">
        <v>1023</v>
      </c>
      <c r="M36" s="129">
        <v>343</v>
      </c>
      <c r="N36" s="129" t="s">
        <v>11</v>
      </c>
      <c r="O36" s="129">
        <v>19</v>
      </c>
      <c r="P36" s="129" t="s">
        <v>11</v>
      </c>
      <c r="Q36" s="129">
        <v>27</v>
      </c>
      <c r="R36" s="129">
        <v>11</v>
      </c>
      <c r="S36" s="129">
        <v>1</v>
      </c>
      <c r="T36" s="129">
        <v>20</v>
      </c>
      <c r="U36" s="129" t="s">
        <v>11</v>
      </c>
      <c r="V36" s="129" t="s">
        <v>11</v>
      </c>
      <c r="W36" s="129" t="s">
        <v>11</v>
      </c>
      <c r="X36" s="129" t="s">
        <v>11</v>
      </c>
      <c r="Y36" s="129" t="s">
        <v>11</v>
      </c>
      <c r="Z36" s="129" t="s">
        <v>11</v>
      </c>
      <c r="AA36" s="129" t="s">
        <v>11</v>
      </c>
      <c r="AB36" s="129" t="s">
        <v>11</v>
      </c>
      <c r="AC36" s="129" t="s">
        <v>11</v>
      </c>
      <c r="AD36" s="129">
        <v>182</v>
      </c>
      <c r="AE36" s="129" t="s">
        <v>11</v>
      </c>
      <c r="AF36" s="129" t="s">
        <v>11</v>
      </c>
      <c r="AG36" s="129" t="s">
        <v>11</v>
      </c>
      <c r="AH36" s="129">
        <v>79</v>
      </c>
    </row>
    <row r="37" spans="1:34" ht="30" hidden="1" customHeight="1" x14ac:dyDescent="0.3">
      <c r="A37" s="172" t="s">
        <v>82</v>
      </c>
      <c r="B37" s="129">
        <v>318</v>
      </c>
      <c r="C37" s="129">
        <v>4315</v>
      </c>
      <c r="D37" s="129">
        <v>4244</v>
      </c>
      <c r="E37" s="129">
        <v>50</v>
      </c>
      <c r="F37" s="129">
        <v>21</v>
      </c>
      <c r="G37" s="129">
        <v>1</v>
      </c>
      <c r="H37" s="129">
        <v>1813</v>
      </c>
      <c r="I37" s="129">
        <v>30</v>
      </c>
      <c r="J37" s="129">
        <v>52</v>
      </c>
      <c r="K37" s="129">
        <v>26</v>
      </c>
      <c r="L37" s="129">
        <v>1038</v>
      </c>
      <c r="M37" s="129">
        <v>339</v>
      </c>
      <c r="N37" s="129" t="s">
        <v>11</v>
      </c>
      <c r="O37" s="129">
        <v>15</v>
      </c>
      <c r="P37" s="129" t="s">
        <v>11</v>
      </c>
      <c r="Q37" s="129">
        <v>24</v>
      </c>
      <c r="R37" s="129">
        <v>13</v>
      </c>
      <c r="S37" s="129">
        <v>1</v>
      </c>
      <c r="T37" s="129">
        <v>9</v>
      </c>
      <c r="U37" s="129" t="s">
        <v>11</v>
      </c>
      <c r="V37" s="129" t="s">
        <v>11</v>
      </c>
      <c r="W37" s="129" t="s">
        <v>11</v>
      </c>
      <c r="X37" s="129" t="s">
        <v>11</v>
      </c>
      <c r="Y37" s="129" t="s">
        <v>11</v>
      </c>
      <c r="Z37" s="129" t="s">
        <v>11</v>
      </c>
      <c r="AA37" s="129" t="s">
        <v>11</v>
      </c>
      <c r="AB37" s="129" t="s">
        <v>11</v>
      </c>
      <c r="AC37" s="129" t="s">
        <v>11</v>
      </c>
      <c r="AD37" s="129">
        <v>172</v>
      </c>
      <c r="AE37" s="129" t="s">
        <v>11</v>
      </c>
      <c r="AF37" s="129" t="s">
        <v>11</v>
      </c>
      <c r="AG37" s="129" t="s">
        <v>11</v>
      </c>
      <c r="AH37" s="129">
        <v>94</v>
      </c>
    </row>
    <row r="38" spans="1:34" ht="30" hidden="1" customHeight="1" x14ac:dyDescent="0.3">
      <c r="A38" s="172" t="s">
        <v>83</v>
      </c>
      <c r="B38" s="129">
        <v>398</v>
      </c>
      <c r="C38" s="129">
        <v>5207</v>
      </c>
      <c r="D38" s="129">
        <v>5126</v>
      </c>
      <c r="E38" s="129">
        <v>69</v>
      </c>
      <c r="F38" s="129">
        <v>12</v>
      </c>
      <c r="G38" s="129">
        <v>2</v>
      </c>
      <c r="H38" s="129">
        <v>2133</v>
      </c>
      <c r="I38" s="129">
        <v>36</v>
      </c>
      <c r="J38" s="129">
        <v>51</v>
      </c>
      <c r="K38" s="129">
        <v>21</v>
      </c>
      <c r="L38" s="129">
        <v>1225</v>
      </c>
      <c r="M38" s="129">
        <v>422</v>
      </c>
      <c r="N38" s="129" t="s">
        <v>11</v>
      </c>
      <c r="O38" s="129">
        <v>18</v>
      </c>
      <c r="P38" s="129" t="s">
        <v>11</v>
      </c>
      <c r="Q38" s="129">
        <v>22</v>
      </c>
      <c r="R38" s="129">
        <v>18</v>
      </c>
      <c r="S38" s="129">
        <v>3</v>
      </c>
      <c r="T38" s="129">
        <v>11</v>
      </c>
      <c r="U38" s="129" t="s">
        <v>11</v>
      </c>
      <c r="V38" s="129" t="s">
        <v>11</v>
      </c>
      <c r="W38" s="129">
        <v>1</v>
      </c>
      <c r="X38" s="129">
        <v>1</v>
      </c>
      <c r="Y38" s="129" t="s">
        <v>11</v>
      </c>
      <c r="Z38" s="129" t="s">
        <v>11</v>
      </c>
      <c r="AA38" s="129" t="s">
        <v>11</v>
      </c>
      <c r="AB38" s="129" t="s">
        <v>11</v>
      </c>
      <c r="AC38" s="129" t="s">
        <v>11</v>
      </c>
      <c r="AD38" s="129">
        <v>195</v>
      </c>
      <c r="AE38" s="129" t="s">
        <v>11</v>
      </c>
      <c r="AF38" s="129" t="s">
        <v>11</v>
      </c>
      <c r="AG38" s="129" t="s">
        <v>11</v>
      </c>
      <c r="AH38" s="129">
        <v>109</v>
      </c>
    </row>
    <row r="39" spans="1:34" ht="30" hidden="1" customHeight="1" x14ac:dyDescent="0.3">
      <c r="A39" s="172" t="s">
        <v>84</v>
      </c>
      <c r="B39" s="129">
        <v>352</v>
      </c>
      <c r="C39" s="129">
        <v>4678</v>
      </c>
      <c r="D39" s="129">
        <v>4582</v>
      </c>
      <c r="E39" s="129">
        <v>76</v>
      </c>
      <c r="F39" s="129">
        <v>20</v>
      </c>
      <c r="G39" s="129">
        <v>1</v>
      </c>
      <c r="H39" s="129">
        <v>1992</v>
      </c>
      <c r="I39" s="129">
        <v>38</v>
      </c>
      <c r="J39" s="129">
        <v>83</v>
      </c>
      <c r="K39" s="129">
        <v>10</v>
      </c>
      <c r="L39" s="129">
        <v>1166</v>
      </c>
      <c r="M39" s="129">
        <v>324</v>
      </c>
      <c r="N39" s="129" t="s">
        <v>11</v>
      </c>
      <c r="O39" s="129">
        <v>28</v>
      </c>
      <c r="P39" s="129" t="s">
        <v>11</v>
      </c>
      <c r="Q39" s="129">
        <v>34</v>
      </c>
      <c r="R39" s="129">
        <v>5</v>
      </c>
      <c r="S39" s="129">
        <v>1</v>
      </c>
      <c r="T39" s="129">
        <v>11</v>
      </c>
      <c r="U39" s="129" t="s">
        <v>11</v>
      </c>
      <c r="V39" s="129" t="s">
        <v>11</v>
      </c>
      <c r="W39" s="129" t="s">
        <v>11</v>
      </c>
      <c r="X39" s="129" t="s">
        <v>11</v>
      </c>
      <c r="Y39" s="129" t="s">
        <v>11</v>
      </c>
      <c r="Z39" s="129" t="s">
        <v>11</v>
      </c>
      <c r="AA39" s="129" t="s">
        <v>11</v>
      </c>
      <c r="AB39" s="129" t="s">
        <v>11</v>
      </c>
      <c r="AC39" s="129" t="s">
        <v>11</v>
      </c>
      <c r="AD39" s="129">
        <v>202</v>
      </c>
      <c r="AE39" s="129" t="s">
        <v>11</v>
      </c>
      <c r="AF39" s="129" t="s">
        <v>11</v>
      </c>
      <c r="AG39" s="129" t="s">
        <v>11</v>
      </c>
      <c r="AH39" s="129">
        <v>90</v>
      </c>
    </row>
    <row r="40" spans="1:34" ht="30" hidden="1" customHeight="1" x14ac:dyDescent="0.3">
      <c r="A40" s="172" t="s">
        <v>85</v>
      </c>
      <c r="B40" s="129">
        <v>285</v>
      </c>
      <c r="C40" s="129">
        <v>3752</v>
      </c>
      <c r="D40" s="129">
        <v>3695</v>
      </c>
      <c r="E40" s="129">
        <v>14</v>
      </c>
      <c r="F40" s="129">
        <v>43</v>
      </c>
      <c r="G40" s="129" t="s">
        <v>11</v>
      </c>
      <c r="H40" s="129">
        <v>1636</v>
      </c>
      <c r="I40" s="129">
        <v>18</v>
      </c>
      <c r="J40" s="129">
        <v>73</v>
      </c>
      <c r="K40" s="129">
        <v>12</v>
      </c>
      <c r="L40" s="129">
        <v>918</v>
      </c>
      <c r="M40" s="129">
        <v>307</v>
      </c>
      <c r="N40" s="129" t="s">
        <v>11</v>
      </c>
      <c r="O40" s="129">
        <v>34</v>
      </c>
      <c r="P40" s="129" t="s">
        <v>11</v>
      </c>
      <c r="Q40" s="129">
        <v>31</v>
      </c>
      <c r="R40" s="129">
        <v>8</v>
      </c>
      <c r="S40" s="129" t="s">
        <v>11</v>
      </c>
      <c r="T40" s="129">
        <v>9</v>
      </c>
      <c r="U40" s="129" t="s">
        <v>11</v>
      </c>
      <c r="V40" s="129" t="s">
        <v>11</v>
      </c>
      <c r="W40" s="129" t="s">
        <v>11</v>
      </c>
      <c r="X40" s="129">
        <v>1</v>
      </c>
      <c r="Y40" s="129" t="s">
        <v>11</v>
      </c>
      <c r="Z40" s="129" t="s">
        <v>11</v>
      </c>
      <c r="AA40" s="129" t="s">
        <v>11</v>
      </c>
      <c r="AB40" s="129" t="s">
        <v>11</v>
      </c>
      <c r="AC40" s="129" t="s">
        <v>11</v>
      </c>
      <c r="AD40" s="129">
        <v>158</v>
      </c>
      <c r="AE40" s="129" t="s">
        <v>11</v>
      </c>
      <c r="AF40" s="129" t="s">
        <v>11</v>
      </c>
      <c r="AG40" s="129" t="s">
        <v>11</v>
      </c>
      <c r="AH40" s="129">
        <v>67</v>
      </c>
    </row>
    <row r="41" spans="1:34" ht="30" hidden="1" customHeight="1" x14ac:dyDescent="0.3">
      <c r="A41" s="172" t="s">
        <v>86</v>
      </c>
      <c r="B41" s="129">
        <v>272</v>
      </c>
      <c r="C41" s="129">
        <v>3124</v>
      </c>
      <c r="D41" s="129">
        <v>3052</v>
      </c>
      <c r="E41" s="129">
        <v>23</v>
      </c>
      <c r="F41" s="129">
        <v>49</v>
      </c>
      <c r="G41" s="129">
        <v>1</v>
      </c>
      <c r="H41" s="129">
        <v>1317</v>
      </c>
      <c r="I41" s="129">
        <v>27</v>
      </c>
      <c r="J41" s="129">
        <v>41</v>
      </c>
      <c r="K41" s="129">
        <v>8</v>
      </c>
      <c r="L41" s="129">
        <v>804</v>
      </c>
      <c r="M41" s="129">
        <v>227</v>
      </c>
      <c r="N41" s="129" t="s">
        <v>11</v>
      </c>
      <c r="O41" s="129">
        <v>15</v>
      </c>
      <c r="P41" s="129" t="s">
        <v>11</v>
      </c>
      <c r="Q41" s="129">
        <v>12</v>
      </c>
      <c r="R41" s="129">
        <v>7</v>
      </c>
      <c r="S41" s="129" t="s">
        <v>11</v>
      </c>
      <c r="T41" s="129">
        <v>7</v>
      </c>
      <c r="U41" s="129" t="s">
        <v>11</v>
      </c>
      <c r="V41" s="129" t="s">
        <v>11</v>
      </c>
      <c r="W41" s="129" t="s">
        <v>11</v>
      </c>
      <c r="X41" s="129" t="s">
        <v>11</v>
      </c>
      <c r="Y41" s="129" t="s">
        <v>11</v>
      </c>
      <c r="Z41" s="129" t="s">
        <v>11</v>
      </c>
      <c r="AA41" s="129" t="s">
        <v>11</v>
      </c>
      <c r="AB41" s="129" t="s">
        <v>11</v>
      </c>
      <c r="AC41" s="129" t="s">
        <v>11</v>
      </c>
      <c r="AD41" s="129">
        <v>131</v>
      </c>
      <c r="AE41" s="129" t="s">
        <v>11</v>
      </c>
      <c r="AF41" s="129" t="s">
        <v>11</v>
      </c>
      <c r="AG41" s="129" t="s">
        <v>11</v>
      </c>
      <c r="AH41" s="129">
        <v>38</v>
      </c>
    </row>
    <row r="42" spans="1:34" ht="30" hidden="1" customHeight="1" x14ac:dyDescent="0.3">
      <c r="A42" s="172" t="s">
        <v>87</v>
      </c>
      <c r="B42" s="129">
        <v>263</v>
      </c>
      <c r="C42" s="129">
        <v>3678</v>
      </c>
      <c r="D42" s="129">
        <v>3613</v>
      </c>
      <c r="E42" s="129">
        <v>5</v>
      </c>
      <c r="F42" s="129">
        <v>60</v>
      </c>
      <c r="G42" s="129" t="s">
        <v>11</v>
      </c>
      <c r="H42" s="129">
        <v>1571</v>
      </c>
      <c r="I42" s="129">
        <v>35</v>
      </c>
      <c r="J42" s="129">
        <v>74</v>
      </c>
      <c r="K42" s="129">
        <v>10</v>
      </c>
      <c r="L42" s="129">
        <v>911</v>
      </c>
      <c r="M42" s="129">
        <v>244</v>
      </c>
      <c r="N42" s="129" t="s">
        <v>11</v>
      </c>
      <c r="O42" s="129">
        <v>23</v>
      </c>
      <c r="P42" s="129" t="s">
        <v>11</v>
      </c>
      <c r="Q42" s="129">
        <v>12</v>
      </c>
      <c r="R42" s="129">
        <v>18</v>
      </c>
      <c r="S42" s="129" t="s">
        <v>11</v>
      </c>
      <c r="T42" s="129">
        <v>7</v>
      </c>
      <c r="U42" s="129" t="s">
        <v>11</v>
      </c>
      <c r="V42" s="129" t="s">
        <v>11</v>
      </c>
      <c r="W42" s="129" t="s">
        <v>11</v>
      </c>
      <c r="X42" s="129" t="s">
        <v>11</v>
      </c>
      <c r="Y42" s="129" t="s">
        <v>11</v>
      </c>
      <c r="Z42" s="129" t="s">
        <v>11</v>
      </c>
      <c r="AA42" s="129" t="s">
        <v>11</v>
      </c>
      <c r="AB42" s="129" t="s">
        <v>11</v>
      </c>
      <c r="AC42" s="129" t="s">
        <v>11</v>
      </c>
      <c r="AD42" s="129">
        <v>197</v>
      </c>
      <c r="AE42" s="129" t="s">
        <v>11</v>
      </c>
      <c r="AF42" s="129" t="s">
        <v>11</v>
      </c>
      <c r="AG42" s="129" t="s">
        <v>11</v>
      </c>
      <c r="AH42" s="129">
        <v>40</v>
      </c>
    </row>
    <row r="43" spans="1:34" ht="30" hidden="1" customHeight="1" x14ac:dyDescent="0.3">
      <c r="A43" s="172" t="s">
        <v>495</v>
      </c>
      <c r="B43" s="129">
        <v>267</v>
      </c>
      <c r="C43" s="129">
        <v>3499</v>
      </c>
      <c r="D43" s="129">
        <v>3428</v>
      </c>
      <c r="E43" s="129">
        <v>2</v>
      </c>
      <c r="F43" s="129">
        <v>69</v>
      </c>
      <c r="G43" s="129">
        <v>11</v>
      </c>
      <c r="H43" s="129">
        <v>1467</v>
      </c>
      <c r="I43" s="129">
        <v>31</v>
      </c>
      <c r="J43" s="129">
        <v>49</v>
      </c>
      <c r="K43" s="129">
        <v>13</v>
      </c>
      <c r="L43" s="129">
        <v>890</v>
      </c>
      <c r="M43" s="129">
        <v>234</v>
      </c>
      <c r="N43" s="129" t="s">
        <v>11</v>
      </c>
      <c r="O43" s="129">
        <v>18</v>
      </c>
      <c r="P43" s="129" t="s">
        <v>11</v>
      </c>
      <c r="Q43" s="129">
        <v>10</v>
      </c>
      <c r="R43" s="129">
        <v>8</v>
      </c>
      <c r="S43" s="129">
        <v>1</v>
      </c>
      <c r="T43" s="129">
        <v>8</v>
      </c>
      <c r="U43" s="129" t="s">
        <v>11</v>
      </c>
      <c r="V43" s="129" t="s">
        <v>11</v>
      </c>
      <c r="W43" s="129">
        <v>1</v>
      </c>
      <c r="X43" s="129" t="s">
        <v>11</v>
      </c>
      <c r="Y43" s="129" t="s">
        <v>11</v>
      </c>
      <c r="Z43" s="129" t="s">
        <v>11</v>
      </c>
      <c r="AA43" s="129" t="s">
        <v>11</v>
      </c>
      <c r="AB43" s="129" t="s">
        <v>11</v>
      </c>
      <c r="AC43" s="129" t="s">
        <v>11</v>
      </c>
      <c r="AD43" s="129">
        <v>161</v>
      </c>
      <c r="AE43" s="129" t="s">
        <v>11</v>
      </c>
      <c r="AF43" s="129" t="s">
        <v>11</v>
      </c>
      <c r="AG43" s="129" t="s">
        <v>11</v>
      </c>
      <c r="AH43" s="129">
        <v>43</v>
      </c>
    </row>
    <row r="44" spans="1:34" ht="30" hidden="1" customHeight="1" x14ac:dyDescent="0.3">
      <c r="A44" s="172" t="s">
        <v>497</v>
      </c>
      <c r="B44" s="129">
        <v>261</v>
      </c>
      <c r="C44" s="129">
        <v>4436</v>
      </c>
      <c r="D44" s="129">
        <v>4296</v>
      </c>
      <c r="E44" s="129">
        <v>68</v>
      </c>
      <c r="F44" s="129">
        <v>72</v>
      </c>
      <c r="G44" s="129">
        <v>1</v>
      </c>
      <c r="H44" s="129">
        <v>1760</v>
      </c>
      <c r="I44" s="129">
        <v>45</v>
      </c>
      <c r="J44" s="129">
        <v>66</v>
      </c>
      <c r="K44" s="129">
        <v>20</v>
      </c>
      <c r="L44" s="129">
        <v>954</v>
      </c>
      <c r="M44" s="129">
        <v>329</v>
      </c>
      <c r="N44" s="129" t="s">
        <v>11</v>
      </c>
      <c r="O44" s="129">
        <v>34</v>
      </c>
      <c r="P44" s="129" t="s">
        <v>11</v>
      </c>
      <c r="Q44" s="129">
        <v>38</v>
      </c>
      <c r="R44" s="129">
        <v>8</v>
      </c>
      <c r="S44" s="129" t="s">
        <v>11</v>
      </c>
      <c r="T44" s="129">
        <v>7</v>
      </c>
      <c r="U44" s="129" t="s">
        <v>11</v>
      </c>
      <c r="V44" s="129" t="s">
        <v>11</v>
      </c>
      <c r="W44" s="129">
        <v>3</v>
      </c>
      <c r="X44" s="129" t="s">
        <v>11</v>
      </c>
      <c r="Y44" s="129" t="s">
        <v>11</v>
      </c>
      <c r="Z44" s="129" t="s">
        <v>11</v>
      </c>
      <c r="AA44" s="129" t="s">
        <v>11</v>
      </c>
      <c r="AB44" s="129" t="s">
        <v>11</v>
      </c>
      <c r="AC44" s="129" t="s">
        <v>11</v>
      </c>
      <c r="AD44" s="129">
        <v>196</v>
      </c>
      <c r="AE44" s="129" t="s">
        <v>11</v>
      </c>
      <c r="AF44" s="129" t="s">
        <v>11</v>
      </c>
      <c r="AG44" s="129" t="s">
        <v>11</v>
      </c>
      <c r="AH44" s="129">
        <v>60</v>
      </c>
    </row>
    <row r="45" spans="1:34" ht="30" hidden="1" customHeight="1" x14ac:dyDescent="0.3">
      <c r="A45" s="172" t="s">
        <v>503</v>
      </c>
      <c r="B45" s="129">
        <v>314</v>
      </c>
      <c r="C45" s="129">
        <v>5230</v>
      </c>
      <c r="D45" s="129">
        <v>5172</v>
      </c>
      <c r="E45" s="129">
        <v>12</v>
      </c>
      <c r="F45" s="129">
        <v>46</v>
      </c>
      <c r="G45" s="129">
        <v>37</v>
      </c>
      <c r="H45" s="129">
        <v>2039</v>
      </c>
      <c r="I45" s="129">
        <v>47</v>
      </c>
      <c r="J45" s="129">
        <v>59</v>
      </c>
      <c r="K45" s="129">
        <v>27</v>
      </c>
      <c r="L45" s="129">
        <v>1138</v>
      </c>
      <c r="M45" s="129">
        <v>348</v>
      </c>
      <c r="N45" s="129" t="s">
        <v>11</v>
      </c>
      <c r="O45" s="129">
        <v>32</v>
      </c>
      <c r="P45" s="129" t="s">
        <v>11</v>
      </c>
      <c r="Q45" s="129">
        <v>24</v>
      </c>
      <c r="R45" s="129">
        <v>16</v>
      </c>
      <c r="S45" s="129">
        <v>1</v>
      </c>
      <c r="T45" s="129">
        <v>17</v>
      </c>
      <c r="U45" s="129" t="s">
        <v>11</v>
      </c>
      <c r="V45" s="129" t="s">
        <v>11</v>
      </c>
      <c r="W45" s="129">
        <v>3</v>
      </c>
      <c r="X45" s="129" t="s">
        <v>11</v>
      </c>
      <c r="Y45" s="129" t="s">
        <v>11</v>
      </c>
      <c r="Z45" s="129" t="s">
        <v>11</v>
      </c>
      <c r="AA45" s="129" t="s">
        <v>11</v>
      </c>
      <c r="AB45" s="129" t="s">
        <v>11</v>
      </c>
      <c r="AC45" s="129" t="s">
        <v>11</v>
      </c>
      <c r="AD45" s="129">
        <v>215</v>
      </c>
      <c r="AE45" s="129" t="s">
        <v>11</v>
      </c>
      <c r="AF45" s="129" t="s">
        <v>11</v>
      </c>
      <c r="AG45" s="129" t="s">
        <v>11</v>
      </c>
      <c r="AH45" s="129">
        <v>112</v>
      </c>
    </row>
    <row r="46" spans="1:34" ht="30" hidden="1" customHeight="1" x14ac:dyDescent="0.3">
      <c r="A46" s="172" t="s">
        <v>507</v>
      </c>
      <c r="B46" s="129">
        <v>254</v>
      </c>
      <c r="C46" s="129">
        <v>4426</v>
      </c>
      <c r="D46" s="129">
        <v>4346</v>
      </c>
      <c r="E46" s="129">
        <v>38</v>
      </c>
      <c r="F46" s="129">
        <v>42</v>
      </c>
      <c r="G46" s="129">
        <v>6</v>
      </c>
      <c r="H46" s="129">
        <v>1764</v>
      </c>
      <c r="I46" s="129">
        <v>41</v>
      </c>
      <c r="J46" s="129">
        <v>73</v>
      </c>
      <c r="K46" s="129">
        <v>6</v>
      </c>
      <c r="L46" s="129">
        <v>967</v>
      </c>
      <c r="M46" s="129">
        <v>312</v>
      </c>
      <c r="N46" s="129" t="s">
        <v>11</v>
      </c>
      <c r="O46" s="129">
        <v>27</v>
      </c>
      <c r="P46" s="129" t="s">
        <v>11</v>
      </c>
      <c r="Q46" s="129">
        <v>40</v>
      </c>
      <c r="R46" s="129">
        <v>10</v>
      </c>
      <c r="S46" s="129" t="s">
        <v>11</v>
      </c>
      <c r="T46" s="129">
        <v>3</v>
      </c>
      <c r="U46" s="129" t="s">
        <v>11</v>
      </c>
      <c r="V46" s="129" t="s">
        <v>11</v>
      </c>
      <c r="W46" s="129">
        <v>1</v>
      </c>
      <c r="X46" s="129" t="s">
        <v>11</v>
      </c>
      <c r="Y46" s="129" t="s">
        <v>11</v>
      </c>
      <c r="Z46" s="129" t="s">
        <v>11</v>
      </c>
      <c r="AA46" s="129" t="s">
        <v>11</v>
      </c>
      <c r="AB46" s="129" t="s">
        <v>11</v>
      </c>
      <c r="AC46" s="129" t="s">
        <v>11</v>
      </c>
      <c r="AD46" s="129">
        <v>212</v>
      </c>
      <c r="AE46" s="129" t="s">
        <v>11</v>
      </c>
      <c r="AF46" s="129" t="s">
        <v>11</v>
      </c>
      <c r="AG46" s="129" t="s">
        <v>11</v>
      </c>
      <c r="AH46" s="129">
        <v>72</v>
      </c>
    </row>
    <row r="47" spans="1:34" ht="30" hidden="1" customHeight="1" x14ac:dyDescent="0.3">
      <c r="A47" s="172" t="s">
        <v>509</v>
      </c>
      <c r="B47" s="129">
        <v>205</v>
      </c>
      <c r="C47" s="129">
        <v>3143</v>
      </c>
      <c r="D47" s="129">
        <v>3101</v>
      </c>
      <c r="E47" s="129">
        <v>21</v>
      </c>
      <c r="F47" s="129">
        <v>21</v>
      </c>
      <c r="G47" s="129">
        <v>0</v>
      </c>
      <c r="H47" s="129">
        <v>1326</v>
      </c>
      <c r="I47" s="129">
        <v>31</v>
      </c>
      <c r="J47" s="129">
        <v>58</v>
      </c>
      <c r="K47" s="129">
        <v>11</v>
      </c>
      <c r="L47" s="129">
        <v>744</v>
      </c>
      <c r="M47" s="129">
        <v>222</v>
      </c>
      <c r="N47" s="129">
        <v>0</v>
      </c>
      <c r="O47" s="129">
        <v>24</v>
      </c>
      <c r="P47" s="129">
        <v>0</v>
      </c>
      <c r="Q47" s="129">
        <v>11</v>
      </c>
      <c r="R47" s="129">
        <v>9</v>
      </c>
      <c r="S47" s="129">
        <v>0</v>
      </c>
      <c r="T47" s="129">
        <v>9</v>
      </c>
      <c r="U47" s="129">
        <v>0</v>
      </c>
      <c r="V47" s="129">
        <v>0</v>
      </c>
      <c r="W47" s="129">
        <v>0</v>
      </c>
      <c r="X47" s="129">
        <v>0</v>
      </c>
      <c r="Y47" s="129">
        <v>0</v>
      </c>
      <c r="Z47" s="129">
        <v>0</v>
      </c>
      <c r="AA47" s="129">
        <v>0</v>
      </c>
      <c r="AB47" s="129">
        <v>0</v>
      </c>
      <c r="AC47" s="129">
        <v>0</v>
      </c>
      <c r="AD47" s="129">
        <v>165</v>
      </c>
      <c r="AE47" s="129">
        <v>0</v>
      </c>
      <c r="AF47" s="129">
        <v>0</v>
      </c>
      <c r="AG47" s="129">
        <v>0</v>
      </c>
      <c r="AH47" s="129">
        <v>42</v>
      </c>
    </row>
    <row r="48" spans="1:34" ht="30" hidden="1" customHeight="1" x14ac:dyDescent="0.3">
      <c r="A48" s="172" t="s">
        <v>516</v>
      </c>
      <c r="B48" s="129">
        <v>211</v>
      </c>
      <c r="C48" s="129">
        <v>3781</v>
      </c>
      <c r="D48" s="129">
        <v>3741</v>
      </c>
      <c r="E48" s="129">
        <v>24</v>
      </c>
      <c r="F48" s="129">
        <v>16</v>
      </c>
      <c r="G48" s="129" t="s">
        <v>517</v>
      </c>
      <c r="H48" s="129">
        <v>1587</v>
      </c>
      <c r="I48" s="129">
        <v>34</v>
      </c>
      <c r="J48" s="129">
        <v>86</v>
      </c>
      <c r="K48" s="129">
        <v>21</v>
      </c>
      <c r="L48" s="129">
        <v>828</v>
      </c>
      <c r="M48" s="129">
        <v>289</v>
      </c>
      <c r="N48" s="129" t="s">
        <v>517</v>
      </c>
      <c r="O48" s="129">
        <v>24</v>
      </c>
      <c r="P48" s="129" t="s">
        <v>517</v>
      </c>
      <c r="Q48" s="129">
        <v>22</v>
      </c>
      <c r="R48" s="129">
        <v>7</v>
      </c>
      <c r="S48" s="129">
        <v>3</v>
      </c>
      <c r="T48" s="129">
        <v>12</v>
      </c>
      <c r="U48" s="129" t="s">
        <v>517</v>
      </c>
      <c r="V48" s="129" t="s">
        <v>517</v>
      </c>
      <c r="W48" s="129">
        <v>2</v>
      </c>
      <c r="X48" s="129">
        <v>4</v>
      </c>
      <c r="Y48" s="129" t="s">
        <v>517</v>
      </c>
      <c r="Z48" s="129" t="s">
        <v>517</v>
      </c>
      <c r="AA48" s="129" t="s">
        <v>517</v>
      </c>
      <c r="AB48" s="129" t="s">
        <v>517</v>
      </c>
      <c r="AC48" s="129" t="s">
        <v>517</v>
      </c>
      <c r="AD48" s="129">
        <v>202</v>
      </c>
      <c r="AE48" s="129" t="s">
        <v>517</v>
      </c>
      <c r="AF48" s="129" t="s">
        <v>517</v>
      </c>
      <c r="AG48" s="129" t="s">
        <v>517</v>
      </c>
      <c r="AH48" s="129">
        <v>53</v>
      </c>
    </row>
    <row r="49" spans="1:34" ht="30" hidden="1" customHeight="1" x14ac:dyDescent="0.3">
      <c r="A49" s="172" t="s">
        <v>521</v>
      </c>
      <c r="B49" s="129">
        <v>226</v>
      </c>
      <c r="C49" s="129">
        <v>3731</v>
      </c>
      <c r="D49" s="129">
        <v>3688</v>
      </c>
      <c r="E49" s="129">
        <v>28</v>
      </c>
      <c r="F49" s="129">
        <v>15</v>
      </c>
      <c r="G49" s="129">
        <v>0</v>
      </c>
      <c r="H49" s="129">
        <v>1535</v>
      </c>
      <c r="I49" s="129">
        <v>38</v>
      </c>
      <c r="J49" s="129">
        <v>67</v>
      </c>
      <c r="K49" s="129">
        <v>19</v>
      </c>
      <c r="L49" s="129">
        <v>847</v>
      </c>
      <c r="M49" s="129">
        <v>262</v>
      </c>
      <c r="N49" s="129">
        <v>0</v>
      </c>
      <c r="O49" s="129">
        <v>22</v>
      </c>
      <c r="P49" s="129">
        <v>0</v>
      </c>
      <c r="Q49" s="129">
        <v>27</v>
      </c>
      <c r="R49" s="129">
        <v>10</v>
      </c>
      <c r="S49" s="129">
        <v>0</v>
      </c>
      <c r="T49" s="129">
        <v>6</v>
      </c>
      <c r="U49" s="129">
        <v>0</v>
      </c>
      <c r="V49" s="129">
        <v>0</v>
      </c>
      <c r="W49" s="129">
        <v>2</v>
      </c>
      <c r="X49" s="129">
        <v>0</v>
      </c>
      <c r="Y49" s="129">
        <v>0</v>
      </c>
      <c r="Z49" s="129">
        <v>0</v>
      </c>
      <c r="AA49" s="129">
        <v>0</v>
      </c>
      <c r="AB49" s="129">
        <v>0</v>
      </c>
      <c r="AC49" s="129">
        <v>0</v>
      </c>
      <c r="AD49" s="129">
        <v>201</v>
      </c>
      <c r="AE49" s="129">
        <v>0</v>
      </c>
      <c r="AF49" s="129">
        <v>0</v>
      </c>
      <c r="AG49" s="129">
        <v>0</v>
      </c>
      <c r="AH49" s="129">
        <v>34</v>
      </c>
    </row>
    <row r="50" spans="1:34" ht="30" hidden="1" customHeight="1" x14ac:dyDescent="0.3">
      <c r="A50" s="172" t="s">
        <v>550</v>
      </c>
      <c r="B50" s="129">
        <v>361</v>
      </c>
      <c r="C50" s="129">
        <v>5187</v>
      </c>
      <c r="D50" s="129">
        <v>5012</v>
      </c>
      <c r="E50" s="129">
        <v>137</v>
      </c>
      <c r="F50" s="129">
        <v>38</v>
      </c>
      <c r="G50" s="129">
        <v>4</v>
      </c>
      <c r="H50" s="129">
        <v>2069</v>
      </c>
      <c r="I50" s="129">
        <v>44</v>
      </c>
      <c r="J50" s="129">
        <v>62</v>
      </c>
      <c r="K50" s="129">
        <v>30</v>
      </c>
      <c r="L50" s="129">
        <v>1114</v>
      </c>
      <c r="M50" s="129">
        <v>423</v>
      </c>
      <c r="N50" s="129">
        <v>0</v>
      </c>
      <c r="O50" s="129">
        <v>14</v>
      </c>
      <c r="P50" s="129">
        <v>0</v>
      </c>
      <c r="Q50" s="129">
        <v>39</v>
      </c>
      <c r="R50" s="129">
        <v>15</v>
      </c>
      <c r="S50" s="129">
        <v>5</v>
      </c>
      <c r="T50" s="129">
        <v>8</v>
      </c>
      <c r="U50" s="129">
        <v>0</v>
      </c>
      <c r="V50" s="129">
        <v>0</v>
      </c>
      <c r="W50" s="129">
        <v>1</v>
      </c>
      <c r="X50" s="129">
        <v>1</v>
      </c>
      <c r="Y50" s="129">
        <v>0</v>
      </c>
      <c r="Z50" s="129">
        <v>0</v>
      </c>
      <c r="AA50" s="129">
        <v>0</v>
      </c>
      <c r="AB50" s="129">
        <v>0</v>
      </c>
      <c r="AC50" s="129">
        <v>0</v>
      </c>
      <c r="AD50" s="129">
        <v>204</v>
      </c>
      <c r="AE50" s="129">
        <v>0</v>
      </c>
      <c r="AF50" s="129">
        <v>0</v>
      </c>
      <c r="AG50" s="129">
        <v>0</v>
      </c>
      <c r="AH50" s="129">
        <v>109</v>
      </c>
    </row>
    <row r="51" spans="1:34" ht="30" hidden="1" customHeight="1" x14ac:dyDescent="0.3">
      <c r="A51" s="172" t="s">
        <v>562</v>
      </c>
      <c r="B51" s="129">
        <v>311</v>
      </c>
      <c r="C51" s="129">
        <v>4066</v>
      </c>
      <c r="D51" s="129">
        <v>4032</v>
      </c>
      <c r="E51" s="129">
        <v>21</v>
      </c>
      <c r="F51" s="129">
        <v>13</v>
      </c>
      <c r="G51" s="129">
        <v>4</v>
      </c>
      <c r="H51" s="129">
        <v>1650</v>
      </c>
      <c r="I51" s="129">
        <v>19</v>
      </c>
      <c r="J51" s="129">
        <v>69</v>
      </c>
      <c r="K51" s="129">
        <v>25</v>
      </c>
      <c r="L51" s="129">
        <v>950</v>
      </c>
      <c r="M51" s="129">
        <v>295</v>
      </c>
      <c r="N51" s="129">
        <v>0</v>
      </c>
      <c r="O51" s="129">
        <v>16</v>
      </c>
      <c r="P51" s="129">
        <v>0</v>
      </c>
      <c r="Q51" s="129">
        <v>25</v>
      </c>
      <c r="R51" s="129">
        <v>7</v>
      </c>
      <c r="S51" s="129">
        <v>0</v>
      </c>
      <c r="T51" s="129">
        <v>12</v>
      </c>
      <c r="U51" s="129">
        <v>0</v>
      </c>
      <c r="V51" s="129">
        <v>0</v>
      </c>
      <c r="W51" s="129">
        <v>2</v>
      </c>
      <c r="X51" s="129">
        <v>2</v>
      </c>
      <c r="Y51" s="129">
        <v>0</v>
      </c>
      <c r="Z51" s="129">
        <v>0</v>
      </c>
      <c r="AA51" s="129">
        <v>0</v>
      </c>
      <c r="AB51" s="129">
        <v>0</v>
      </c>
      <c r="AC51" s="129">
        <v>0</v>
      </c>
      <c r="AD51" s="129">
        <v>182</v>
      </c>
      <c r="AE51" s="129">
        <v>0</v>
      </c>
      <c r="AF51" s="129">
        <v>0</v>
      </c>
      <c r="AG51" s="129">
        <v>0</v>
      </c>
      <c r="AH51" s="129">
        <v>46</v>
      </c>
    </row>
    <row r="52" spans="1:34" ht="30" hidden="1" customHeight="1" x14ac:dyDescent="0.3">
      <c r="A52" s="172" t="s">
        <v>564</v>
      </c>
      <c r="B52" s="129">
        <v>266</v>
      </c>
      <c r="C52" s="129">
        <v>3710</v>
      </c>
      <c r="D52" s="129">
        <v>3684</v>
      </c>
      <c r="E52" s="129">
        <v>20</v>
      </c>
      <c r="F52" s="129">
        <v>6</v>
      </c>
      <c r="G52" s="129">
        <v>2</v>
      </c>
      <c r="H52" s="129">
        <v>1513</v>
      </c>
      <c r="I52" s="129">
        <v>65</v>
      </c>
      <c r="J52" s="129">
        <v>21</v>
      </c>
      <c r="K52" s="129">
        <v>16</v>
      </c>
      <c r="L52" s="129">
        <v>896</v>
      </c>
      <c r="M52" s="129">
        <v>253</v>
      </c>
      <c r="N52" s="129">
        <v>0</v>
      </c>
      <c r="O52" s="129">
        <v>13</v>
      </c>
      <c r="P52" s="129">
        <v>0</v>
      </c>
      <c r="Q52" s="129">
        <v>0</v>
      </c>
      <c r="R52" s="129">
        <v>8</v>
      </c>
      <c r="S52" s="129">
        <v>1</v>
      </c>
      <c r="T52" s="129">
        <v>34</v>
      </c>
      <c r="U52" s="129">
        <v>0</v>
      </c>
      <c r="V52" s="129">
        <v>0</v>
      </c>
      <c r="W52" s="129">
        <v>2</v>
      </c>
      <c r="X52" s="129">
        <v>0</v>
      </c>
      <c r="Y52" s="129">
        <v>0</v>
      </c>
      <c r="Z52" s="129">
        <v>0</v>
      </c>
      <c r="AA52" s="129">
        <v>0</v>
      </c>
      <c r="AB52" s="129">
        <v>0</v>
      </c>
      <c r="AC52" s="129">
        <v>0</v>
      </c>
      <c r="AD52" s="129">
        <v>163</v>
      </c>
      <c r="AE52" s="129">
        <v>0</v>
      </c>
      <c r="AF52" s="129">
        <v>0</v>
      </c>
      <c r="AG52" s="129">
        <v>0</v>
      </c>
      <c r="AH52" s="129">
        <v>41</v>
      </c>
    </row>
    <row r="53" spans="1:34" ht="30" hidden="1" customHeight="1" x14ac:dyDescent="0.3">
      <c r="A53" s="172" t="s">
        <v>570</v>
      </c>
      <c r="B53" s="129">
        <v>456</v>
      </c>
      <c r="C53" s="129">
        <v>5701</v>
      </c>
      <c r="D53" s="129">
        <v>5683</v>
      </c>
      <c r="E53" s="129">
        <v>14</v>
      </c>
      <c r="F53" s="129">
        <v>4</v>
      </c>
      <c r="G53" s="129">
        <v>4</v>
      </c>
      <c r="H53" s="129">
        <v>2355</v>
      </c>
      <c r="I53" s="129">
        <v>89</v>
      </c>
      <c r="J53" s="129">
        <v>39</v>
      </c>
      <c r="K53" s="129">
        <v>11</v>
      </c>
      <c r="L53" s="129">
        <v>1426</v>
      </c>
      <c r="M53" s="129">
        <v>417</v>
      </c>
      <c r="N53" s="129">
        <v>0</v>
      </c>
      <c r="O53" s="129">
        <v>29</v>
      </c>
      <c r="P53" s="129">
        <v>0</v>
      </c>
      <c r="Q53" s="129">
        <v>0</v>
      </c>
      <c r="R53" s="129">
        <v>11</v>
      </c>
      <c r="S53" s="129">
        <v>0</v>
      </c>
      <c r="T53" s="129">
        <v>51</v>
      </c>
      <c r="U53" s="129">
        <v>0</v>
      </c>
      <c r="V53" s="129">
        <v>0</v>
      </c>
      <c r="W53" s="129">
        <v>4</v>
      </c>
      <c r="X53" s="129">
        <v>0</v>
      </c>
      <c r="Y53" s="129">
        <v>0</v>
      </c>
      <c r="Z53" s="129">
        <v>0</v>
      </c>
      <c r="AA53" s="129">
        <v>0</v>
      </c>
      <c r="AB53" s="129">
        <v>0</v>
      </c>
      <c r="AC53" s="129">
        <v>0</v>
      </c>
      <c r="AD53" s="129">
        <v>237</v>
      </c>
      <c r="AE53" s="129">
        <v>0</v>
      </c>
      <c r="AF53" s="129">
        <v>0</v>
      </c>
      <c r="AG53" s="129">
        <v>0</v>
      </c>
      <c r="AH53" s="129">
        <v>41</v>
      </c>
    </row>
    <row r="54" spans="1:34" ht="30" hidden="1" customHeight="1" x14ac:dyDescent="0.3">
      <c r="A54" s="172" t="s">
        <v>572</v>
      </c>
      <c r="B54" s="129">
        <v>425</v>
      </c>
      <c r="C54" s="129">
        <v>4945</v>
      </c>
      <c r="D54" s="129">
        <v>4932</v>
      </c>
      <c r="E54" s="129">
        <v>13</v>
      </c>
      <c r="F54" s="129">
        <v>0</v>
      </c>
      <c r="G54" s="129">
        <v>3</v>
      </c>
      <c r="H54" s="129">
        <v>1983</v>
      </c>
      <c r="I54" s="129">
        <v>81</v>
      </c>
      <c r="J54" s="129">
        <v>27</v>
      </c>
      <c r="K54" s="129">
        <v>12</v>
      </c>
      <c r="L54" s="129">
        <v>1219</v>
      </c>
      <c r="M54" s="129">
        <v>346</v>
      </c>
      <c r="N54" s="129">
        <v>0</v>
      </c>
      <c r="O54" s="129">
        <v>36</v>
      </c>
      <c r="P54" s="129">
        <v>0</v>
      </c>
      <c r="Q54" s="129">
        <v>0</v>
      </c>
      <c r="R54" s="129">
        <v>2</v>
      </c>
      <c r="S54" s="129">
        <v>0</v>
      </c>
      <c r="T54" s="129">
        <v>45</v>
      </c>
      <c r="U54" s="129">
        <v>0</v>
      </c>
      <c r="V54" s="129">
        <v>0</v>
      </c>
      <c r="W54" s="129">
        <v>6</v>
      </c>
      <c r="X54" s="129">
        <v>0</v>
      </c>
      <c r="Y54" s="129">
        <v>0</v>
      </c>
      <c r="Z54" s="129">
        <v>0</v>
      </c>
      <c r="AA54" s="129">
        <v>0</v>
      </c>
      <c r="AB54" s="129">
        <v>0</v>
      </c>
      <c r="AC54" s="129">
        <v>0</v>
      </c>
      <c r="AD54" s="129">
        <v>176</v>
      </c>
      <c r="AE54" s="129">
        <v>0</v>
      </c>
      <c r="AF54" s="129">
        <v>0</v>
      </c>
      <c r="AG54" s="129">
        <v>0</v>
      </c>
      <c r="AH54" s="129">
        <v>33</v>
      </c>
    </row>
    <row r="55" spans="1:34" ht="30" hidden="1" customHeight="1" x14ac:dyDescent="0.3">
      <c r="A55" s="172" t="s">
        <v>577</v>
      </c>
      <c r="B55" s="129">
        <v>299</v>
      </c>
      <c r="C55" s="129">
        <v>4247</v>
      </c>
      <c r="D55" s="129">
        <v>4190</v>
      </c>
      <c r="E55" s="129">
        <v>57</v>
      </c>
      <c r="F55" s="129">
        <v>0</v>
      </c>
      <c r="G55" s="129">
        <v>3</v>
      </c>
      <c r="H55" s="129">
        <v>1686</v>
      </c>
      <c r="I55" s="129">
        <v>76</v>
      </c>
      <c r="J55" s="129">
        <v>21</v>
      </c>
      <c r="K55" s="129">
        <v>21</v>
      </c>
      <c r="L55" s="129">
        <v>930</v>
      </c>
      <c r="M55" s="129">
        <v>313</v>
      </c>
      <c r="N55" s="129">
        <v>0</v>
      </c>
      <c r="O55" s="129">
        <v>43</v>
      </c>
      <c r="P55" s="129">
        <v>0</v>
      </c>
      <c r="Q55" s="129">
        <v>0</v>
      </c>
      <c r="R55" s="129">
        <v>2</v>
      </c>
      <c r="S55" s="129">
        <v>7</v>
      </c>
      <c r="T55" s="129">
        <v>52</v>
      </c>
      <c r="U55" s="129">
        <v>2</v>
      </c>
      <c r="V55" s="129">
        <v>0</v>
      </c>
      <c r="W55" s="129">
        <v>4</v>
      </c>
      <c r="X55" s="129">
        <v>2</v>
      </c>
      <c r="Y55" s="129">
        <v>0</v>
      </c>
      <c r="Z55" s="129">
        <v>0</v>
      </c>
      <c r="AA55" s="129">
        <v>0</v>
      </c>
      <c r="AB55" s="129">
        <v>0</v>
      </c>
      <c r="AC55" s="129">
        <v>0</v>
      </c>
      <c r="AD55" s="129">
        <v>170</v>
      </c>
      <c r="AE55" s="129">
        <v>0</v>
      </c>
      <c r="AF55" s="129">
        <v>0</v>
      </c>
      <c r="AG55" s="129">
        <v>0</v>
      </c>
      <c r="AH55" s="129">
        <v>43</v>
      </c>
    </row>
    <row r="56" spans="1:34" ht="30" hidden="1" customHeight="1" x14ac:dyDescent="0.3">
      <c r="A56" s="172" t="s">
        <v>579</v>
      </c>
      <c r="B56" s="129">
        <v>386</v>
      </c>
      <c r="C56" s="129">
        <v>6148</v>
      </c>
      <c r="D56" s="129">
        <v>6091</v>
      </c>
      <c r="E56" s="129">
        <v>56</v>
      </c>
      <c r="F56" s="129">
        <v>1</v>
      </c>
      <c r="G56" s="129">
        <v>4</v>
      </c>
      <c r="H56" s="129">
        <v>2333</v>
      </c>
      <c r="I56" s="129">
        <v>118</v>
      </c>
      <c r="J56" s="129">
        <v>55</v>
      </c>
      <c r="K56" s="129">
        <v>15</v>
      </c>
      <c r="L56" s="129">
        <v>1310</v>
      </c>
      <c r="M56" s="129">
        <v>408</v>
      </c>
      <c r="N56" s="129">
        <v>0</v>
      </c>
      <c r="O56" s="129">
        <v>39</v>
      </c>
      <c r="P56" s="129">
        <v>0</v>
      </c>
      <c r="Q56" s="129">
        <v>0</v>
      </c>
      <c r="R56" s="129">
        <v>21</v>
      </c>
      <c r="S56" s="129">
        <v>8</v>
      </c>
      <c r="T56" s="129">
        <v>48</v>
      </c>
      <c r="U56" s="129">
        <v>3</v>
      </c>
      <c r="V56" s="129">
        <v>0</v>
      </c>
      <c r="W56" s="129">
        <v>0</v>
      </c>
      <c r="X56" s="129">
        <v>0</v>
      </c>
      <c r="Y56" s="129">
        <v>0</v>
      </c>
      <c r="Z56" s="129">
        <v>0</v>
      </c>
      <c r="AA56" s="129">
        <v>0</v>
      </c>
      <c r="AB56" s="129">
        <v>0</v>
      </c>
      <c r="AC56" s="129">
        <v>0</v>
      </c>
      <c r="AD56" s="129">
        <v>272</v>
      </c>
      <c r="AE56" s="129">
        <v>0</v>
      </c>
      <c r="AF56" s="129">
        <v>0</v>
      </c>
      <c r="AG56" s="129">
        <v>0</v>
      </c>
      <c r="AH56" s="129">
        <v>36</v>
      </c>
    </row>
    <row r="57" spans="1:34" ht="30" hidden="1" customHeight="1" x14ac:dyDescent="0.3">
      <c r="A57" s="172" t="s">
        <v>636</v>
      </c>
      <c r="B57" s="129">
        <v>367</v>
      </c>
      <c r="C57" s="129">
        <v>5388</v>
      </c>
      <c r="D57" s="129">
        <v>5335</v>
      </c>
      <c r="E57" s="129">
        <v>53</v>
      </c>
      <c r="F57" s="129">
        <v>0</v>
      </c>
      <c r="G57" s="129">
        <v>3</v>
      </c>
      <c r="H57" s="129">
        <v>2058</v>
      </c>
      <c r="I57" s="129">
        <v>85</v>
      </c>
      <c r="J57" s="129">
        <v>43</v>
      </c>
      <c r="K57" s="129">
        <v>16</v>
      </c>
      <c r="L57" s="129">
        <v>1193</v>
      </c>
      <c r="M57" s="129">
        <v>361</v>
      </c>
      <c r="N57" s="129">
        <v>0</v>
      </c>
      <c r="O57" s="129">
        <v>43</v>
      </c>
      <c r="P57" s="129">
        <v>0</v>
      </c>
      <c r="Q57" s="129">
        <v>0</v>
      </c>
      <c r="R57" s="129">
        <v>4</v>
      </c>
      <c r="S57" s="129">
        <v>0</v>
      </c>
      <c r="T57" s="129">
        <v>42</v>
      </c>
      <c r="U57" s="129">
        <v>3</v>
      </c>
      <c r="V57" s="129">
        <v>0</v>
      </c>
      <c r="W57" s="129">
        <v>0</v>
      </c>
      <c r="X57" s="129">
        <v>0</v>
      </c>
      <c r="Y57" s="129">
        <v>0</v>
      </c>
      <c r="Z57" s="129">
        <v>0</v>
      </c>
      <c r="AA57" s="129">
        <v>0</v>
      </c>
      <c r="AB57" s="129">
        <v>0</v>
      </c>
      <c r="AC57" s="129">
        <v>0</v>
      </c>
      <c r="AD57" s="129">
        <v>204</v>
      </c>
      <c r="AE57" s="129">
        <v>0</v>
      </c>
      <c r="AF57" s="129">
        <v>0</v>
      </c>
      <c r="AG57" s="129">
        <v>0</v>
      </c>
      <c r="AH57" s="129">
        <v>64</v>
      </c>
    </row>
    <row r="58" spans="1:34" ht="30" hidden="1" customHeight="1" x14ac:dyDescent="0.3">
      <c r="A58" s="172" t="s">
        <v>637</v>
      </c>
      <c r="B58" s="129">
        <v>264</v>
      </c>
      <c r="C58" s="129">
        <v>3905</v>
      </c>
      <c r="D58" s="129">
        <v>3869</v>
      </c>
      <c r="E58" s="129">
        <v>36</v>
      </c>
      <c r="F58" s="129">
        <v>0</v>
      </c>
      <c r="G58" s="129">
        <v>6</v>
      </c>
      <c r="H58" s="129">
        <v>1497</v>
      </c>
      <c r="I58" s="129">
        <v>84</v>
      </c>
      <c r="J58" s="129">
        <v>19</v>
      </c>
      <c r="K58" s="129">
        <v>14</v>
      </c>
      <c r="L58" s="129">
        <v>830</v>
      </c>
      <c r="M58" s="129">
        <v>246</v>
      </c>
      <c r="N58" s="129">
        <v>0</v>
      </c>
      <c r="O58" s="129">
        <v>41</v>
      </c>
      <c r="P58" s="129">
        <v>0</v>
      </c>
      <c r="Q58" s="129">
        <v>0</v>
      </c>
      <c r="R58" s="129">
        <v>11</v>
      </c>
      <c r="S58" s="129">
        <v>1</v>
      </c>
      <c r="T58" s="129">
        <v>31</v>
      </c>
      <c r="U58" s="129">
        <v>5</v>
      </c>
      <c r="V58" s="129">
        <v>0</v>
      </c>
      <c r="W58" s="129">
        <v>2</v>
      </c>
      <c r="X58" s="129">
        <v>0</v>
      </c>
      <c r="Y58" s="129">
        <v>0</v>
      </c>
      <c r="Z58" s="129">
        <v>0</v>
      </c>
      <c r="AA58" s="129">
        <v>0</v>
      </c>
      <c r="AB58" s="129">
        <v>0</v>
      </c>
      <c r="AC58" s="129">
        <v>0</v>
      </c>
      <c r="AD58" s="129">
        <v>170</v>
      </c>
      <c r="AE58" s="129">
        <v>0</v>
      </c>
      <c r="AF58" s="129">
        <v>0</v>
      </c>
      <c r="AG58" s="129">
        <v>0</v>
      </c>
      <c r="AH58" s="129">
        <v>43</v>
      </c>
    </row>
    <row r="59" spans="1:34" ht="30" hidden="1" customHeight="1" x14ac:dyDescent="0.3">
      <c r="A59" s="172" t="s">
        <v>638</v>
      </c>
      <c r="B59" s="129">
        <v>239</v>
      </c>
      <c r="C59" s="129">
        <v>4164</v>
      </c>
      <c r="D59" s="129">
        <v>4119</v>
      </c>
      <c r="E59" s="129">
        <v>45</v>
      </c>
      <c r="F59" s="129">
        <v>0</v>
      </c>
      <c r="G59" s="129">
        <v>0</v>
      </c>
      <c r="H59" s="129">
        <v>1615</v>
      </c>
      <c r="I59" s="129">
        <v>90</v>
      </c>
      <c r="J59" s="129">
        <v>32</v>
      </c>
      <c r="K59" s="129">
        <v>12</v>
      </c>
      <c r="L59" s="129">
        <v>845</v>
      </c>
      <c r="M59" s="129">
        <v>315</v>
      </c>
      <c r="N59" s="129">
        <v>0</v>
      </c>
      <c r="O59" s="129">
        <v>43</v>
      </c>
      <c r="P59" s="129">
        <v>0</v>
      </c>
      <c r="Q59" s="129">
        <v>0</v>
      </c>
      <c r="R59" s="129">
        <v>16</v>
      </c>
      <c r="S59" s="129">
        <v>0</v>
      </c>
      <c r="T59" s="129">
        <v>41</v>
      </c>
      <c r="U59" s="129">
        <v>30</v>
      </c>
      <c r="V59" s="129">
        <v>0</v>
      </c>
      <c r="W59" s="129">
        <v>4</v>
      </c>
      <c r="X59" s="129">
        <v>0</v>
      </c>
      <c r="Y59" s="129">
        <v>0</v>
      </c>
      <c r="Z59" s="129">
        <v>0</v>
      </c>
      <c r="AA59" s="129">
        <v>0</v>
      </c>
      <c r="AB59" s="129">
        <v>0</v>
      </c>
      <c r="AC59" s="129">
        <v>0</v>
      </c>
      <c r="AD59" s="129">
        <v>176</v>
      </c>
      <c r="AE59" s="129">
        <v>0</v>
      </c>
      <c r="AF59" s="129">
        <v>0</v>
      </c>
      <c r="AG59" s="129">
        <v>0</v>
      </c>
      <c r="AH59" s="129">
        <v>11</v>
      </c>
    </row>
    <row r="60" spans="1:34" ht="30" hidden="1" customHeight="1" x14ac:dyDescent="0.3">
      <c r="A60" s="172" t="s">
        <v>641</v>
      </c>
      <c r="B60" s="129">
        <v>301</v>
      </c>
      <c r="C60" s="129">
        <v>5445</v>
      </c>
      <c r="D60" s="129">
        <v>5353</v>
      </c>
      <c r="E60" s="129">
        <v>92</v>
      </c>
      <c r="F60" s="129">
        <v>0</v>
      </c>
      <c r="G60" s="129">
        <v>62</v>
      </c>
      <c r="H60" s="129">
        <v>2156</v>
      </c>
      <c r="I60" s="129">
        <v>122</v>
      </c>
      <c r="J60" s="129">
        <v>60</v>
      </c>
      <c r="K60" s="129">
        <v>15</v>
      </c>
      <c r="L60" s="129">
        <v>1121</v>
      </c>
      <c r="M60" s="129">
        <v>392</v>
      </c>
      <c r="N60" s="129">
        <v>0</v>
      </c>
      <c r="O60" s="129">
        <v>57</v>
      </c>
      <c r="P60" s="129">
        <v>0</v>
      </c>
      <c r="Q60" s="129">
        <v>0</v>
      </c>
      <c r="R60" s="129">
        <v>19</v>
      </c>
      <c r="S60" s="129">
        <v>0</v>
      </c>
      <c r="T60" s="129">
        <v>49</v>
      </c>
      <c r="U60" s="129">
        <v>28</v>
      </c>
      <c r="V60" s="129">
        <v>0</v>
      </c>
      <c r="W60" s="129">
        <v>9</v>
      </c>
      <c r="X60" s="129">
        <v>0</v>
      </c>
      <c r="Y60" s="129">
        <v>12</v>
      </c>
      <c r="Z60" s="129">
        <v>0</v>
      </c>
      <c r="AA60" s="129">
        <v>0</v>
      </c>
      <c r="AB60" s="129">
        <v>0</v>
      </c>
      <c r="AC60" s="129">
        <v>0</v>
      </c>
      <c r="AD60" s="129">
        <v>258</v>
      </c>
      <c r="AE60" s="129">
        <v>0</v>
      </c>
      <c r="AF60" s="129">
        <v>0</v>
      </c>
      <c r="AG60" s="129">
        <v>0</v>
      </c>
      <c r="AH60" s="129">
        <v>14</v>
      </c>
    </row>
    <row r="61" spans="1:34" ht="30" hidden="1" customHeight="1" x14ac:dyDescent="0.3">
      <c r="A61" s="172" t="s">
        <v>643</v>
      </c>
      <c r="B61" s="129">
        <v>356</v>
      </c>
      <c r="C61" s="129">
        <v>5511</v>
      </c>
      <c r="D61" s="129">
        <v>5481</v>
      </c>
      <c r="E61" s="129">
        <v>30</v>
      </c>
      <c r="F61" s="129">
        <v>0</v>
      </c>
      <c r="G61" s="129">
        <v>31</v>
      </c>
      <c r="H61" s="129">
        <v>2194</v>
      </c>
      <c r="I61" s="129">
        <v>117</v>
      </c>
      <c r="J61" s="129">
        <v>45</v>
      </c>
      <c r="K61" s="129">
        <v>15</v>
      </c>
      <c r="L61" s="129">
        <v>1209</v>
      </c>
      <c r="M61" s="129">
        <v>400</v>
      </c>
      <c r="N61" s="129">
        <v>0</v>
      </c>
      <c r="O61" s="129">
        <v>35</v>
      </c>
      <c r="P61" s="129">
        <v>0</v>
      </c>
      <c r="Q61" s="129">
        <v>0</v>
      </c>
      <c r="R61" s="129">
        <v>20</v>
      </c>
      <c r="S61" s="129">
        <v>0</v>
      </c>
      <c r="T61" s="129">
        <v>44</v>
      </c>
      <c r="U61" s="129">
        <v>23</v>
      </c>
      <c r="V61" s="129">
        <v>0</v>
      </c>
      <c r="W61" s="129">
        <v>18</v>
      </c>
      <c r="X61" s="129">
        <v>1</v>
      </c>
      <c r="Y61" s="129">
        <v>4</v>
      </c>
      <c r="Z61" s="129">
        <v>0</v>
      </c>
      <c r="AA61" s="129">
        <v>0</v>
      </c>
      <c r="AB61" s="129">
        <v>0</v>
      </c>
      <c r="AC61" s="129">
        <v>0</v>
      </c>
      <c r="AD61" s="129">
        <v>245</v>
      </c>
      <c r="AE61" s="129">
        <v>0</v>
      </c>
      <c r="AF61" s="129">
        <v>0</v>
      </c>
      <c r="AG61" s="129">
        <v>0</v>
      </c>
      <c r="AH61" s="129">
        <v>18</v>
      </c>
    </row>
    <row r="62" spans="1:34" ht="30" hidden="1" customHeight="1" x14ac:dyDescent="0.3">
      <c r="A62" s="172" t="s">
        <v>645</v>
      </c>
      <c r="B62" s="129">
        <v>494</v>
      </c>
      <c r="C62" s="129">
        <v>6261</v>
      </c>
      <c r="D62" s="129">
        <v>6238</v>
      </c>
      <c r="E62" s="129">
        <v>23</v>
      </c>
      <c r="F62" s="129">
        <v>0</v>
      </c>
      <c r="G62" s="129">
        <v>9</v>
      </c>
      <c r="H62" s="129">
        <v>2446</v>
      </c>
      <c r="I62" s="129">
        <v>89</v>
      </c>
      <c r="J62" s="129">
        <v>43</v>
      </c>
      <c r="K62" s="129">
        <v>16</v>
      </c>
      <c r="L62" s="129">
        <v>1452</v>
      </c>
      <c r="M62" s="129">
        <v>456</v>
      </c>
      <c r="N62" s="129">
        <v>0</v>
      </c>
      <c r="O62" s="129">
        <v>38</v>
      </c>
      <c r="P62" s="129">
        <v>0</v>
      </c>
      <c r="Q62" s="129">
        <v>0</v>
      </c>
      <c r="R62" s="129">
        <v>4</v>
      </c>
      <c r="S62" s="129">
        <v>0</v>
      </c>
      <c r="T62" s="129">
        <v>40</v>
      </c>
      <c r="U62" s="129">
        <v>15</v>
      </c>
      <c r="V62" s="129">
        <v>0</v>
      </c>
      <c r="W62" s="129">
        <v>2</v>
      </c>
      <c r="X62" s="129">
        <v>2</v>
      </c>
      <c r="Y62" s="129">
        <v>1</v>
      </c>
      <c r="Z62" s="129">
        <v>0</v>
      </c>
      <c r="AA62" s="129">
        <v>0</v>
      </c>
      <c r="AB62" s="129">
        <v>0</v>
      </c>
      <c r="AC62" s="129">
        <v>0</v>
      </c>
      <c r="AD62" s="129">
        <v>281</v>
      </c>
      <c r="AE62" s="129">
        <v>0</v>
      </c>
      <c r="AF62" s="129">
        <v>0</v>
      </c>
      <c r="AG62" s="129">
        <v>0</v>
      </c>
      <c r="AH62" s="129">
        <v>7</v>
      </c>
    </row>
    <row r="63" spans="1:34" ht="30" hidden="1" customHeight="1" x14ac:dyDescent="0.3">
      <c r="A63" s="172" t="s">
        <v>652</v>
      </c>
      <c r="B63" s="129">
        <v>294</v>
      </c>
      <c r="C63" s="129">
        <v>4016</v>
      </c>
      <c r="D63" s="129">
        <v>4003</v>
      </c>
      <c r="E63" s="129">
        <v>13</v>
      </c>
      <c r="F63" s="129">
        <v>0</v>
      </c>
      <c r="G63" s="129">
        <v>9</v>
      </c>
      <c r="H63" s="129">
        <v>1625</v>
      </c>
      <c r="I63" s="129">
        <v>59</v>
      </c>
      <c r="J63" s="129">
        <v>35</v>
      </c>
      <c r="K63" s="129">
        <v>14</v>
      </c>
      <c r="L63" s="129">
        <v>939</v>
      </c>
      <c r="M63" s="129">
        <v>273</v>
      </c>
      <c r="N63" s="129">
        <v>0</v>
      </c>
      <c r="O63" s="129">
        <v>37</v>
      </c>
      <c r="P63" s="129">
        <v>0</v>
      </c>
      <c r="Q63" s="129">
        <v>0</v>
      </c>
      <c r="R63" s="129">
        <v>6</v>
      </c>
      <c r="S63" s="129">
        <v>2</v>
      </c>
      <c r="T63" s="129">
        <v>28</v>
      </c>
      <c r="U63" s="129">
        <v>10</v>
      </c>
      <c r="V63" s="129">
        <v>0</v>
      </c>
      <c r="W63" s="129">
        <v>3</v>
      </c>
      <c r="X63" s="129">
        <v>0</v>
      </c>
      <c r="Y63" s="129">
        <v>2</v>
      </c>
      <c r="Z63" s="129">
        <v>0</v>
      </c>
      <c r="AA63" s="129">
        <v>0</v>
      </c>
      <c r="AB63" s="129">
        <v>0</v>
      </c>
      <c r="AC63" s="129">
        <v>0</v>
      </c>
      <c r="AD63" s="129">
        <v>212</v>
      </c>
      <c r="AE63" s="129">
        <v>0</v>
      </c>
      <c r="AF63" s="129">
        <v>0</v>
      </c>
      <c r="AG63" s="129">
        <v>0</v>
      </c>
      <c r="AH63" s="129">
        <v>5</v>
      </c>
    </row>
    <row r="64" spans="1:34" ht="30" hidden="1" customHeight="1" x14ac:dyDescent="0.3">
      <c r="A64" s="172" t="s">
        <v>656</v>
      </c>
      <c r="B64" s="129">
        <v>291</v>
      </c>
      <c r="C64" s="129">
        <v>3940</v>
      </c>
      <c r="D64" s="129">
        <v>3940</v>
      </c>
      <c r="E64" s="129">
        <v>0</v>
      </c>
      <c r="F64" s="129">
        <v>0</v>
      </c>
      <c r="G64" s="129">
        <v>6</v>
      </c>
      <c r="H64" s="129">
        <v>1571</v>
      </c>
      <c r="I64" s="129">
        <v>63</v>
      </c>
      <c r="J64" s="129">
        <v>49</v>
      </c>
      <c r="K64" s="129">
        <v>11</v>
      </c>
      <c r="L64" s="129">
        <v>927</v>
      </c>
      <c r="M64" s="129">
        <v>283</v>
      </c>
      <c r="N64" s="129">
        <v>0</v>
      </c>
      <c r="O64" s="129">
        <v>31</v>
      </c>
      <c r="P64" s="129">
        <v>0</v>
      </c>
      <c r="Q64" s="129">
        <v>0</v>
      </c>
      <c r="R64" s="129">
        <v>5</v>
      </c>
      <c r="S64" s="129">
        <v>1</v>
      </c>
      <c r="T64" s="129">
        <v>15</v>
      </c>
      <c r="U64" s="129">
        <v>4</v>
      </c>
      <c r="V64" s="129">
        <v>0</v>
      </c>
      <c r="W64" s="129">
        <v>1</v>
      </c>
      <c r="X64" s="129">
        <v>0</v>
      </c>
      <c r="Y64" s="129">
        <v>0</v>
      </c>
      <c r="Z64" s="129">
        <v>0</v>
      </c>
      <c r="AA64" s="129">
        <v>0</v>
      </c>
      <c r="AB64" s="129">
        <v>0</v>
      </c>
      <c r="AC64" s="129">
        <v>0</v>
      </c>
      <c r="AD64" s="129">
        <v>178</v>
      </c>
      <c r="AE64" s="129">
        <v>0</v>
      </c>
      <c r="AF64" s="129">
        <v>0</v>
      </c>
      <c r="AG64" s="129">
        <v>0</v>
      </c>
      <c r="AH64" s="129">
        <v>3</v>
      </c>
    </row>
    <row r="65" spans="1:34" ht="30" hidden="1" customHeight="1" x14ac:dyDescent="0.3">
      <c r="A65" s="172" t="s">
        <v>659</v>
      </c>
      <c r="B65" s="129">
        <v>370</v>
      </c>
      <c r="C65" s="129">
        <v>5466</v>
      </c>
      <c r="D65" s="129">
        <v>5320</v>
      </c>
      <c r="E65" s="129">
        <v>146</v>
      </c>
      <c r="F65" s="129">
        <v>0</v>
      </c>
      <c r="G65" s="129">
        <v>16</v>
      </c>
      <c r="H65" s="129">
        <v>2038</v>
      </c>
      <c r="I65" s="129">
        <v>69</v>
      </c>
      <c r="J65" s="129">
        <v>32</v>
      </c>
      <c r="K65" s="129">
        <v>14</v>
      </c>
      <c r="L65" s="129">
        <v>1147</v>
      </c>
      <c r="M65" s="129">
        <v>380</v>
      </c>
      <c r="N65" s="129">
        <v>0</v>
      </c>
      <c r="O65" s="129">
        <v>36</v>
      </c>
      <c r="P65" s="129">
        <v>0</v>
      </c>
      <c r="Q65" s="129">
        <v>0</v>
      </c>
      <c r="R65" s="129">
        <v>3</v>
      </c>
      <c r="S65" s="129">
        <v>2</v>
      </c>
      <c r="T65" s="129">
        <v>41</v>
      </c>
      <c r="U65" s="129">
        <v>44</v>
      </c>
      <c r="V65" s="129">
        <v>0</v>
      </c>
      <c r="W65" s="129">
        <v>11</v>
      </c>
      <c r="X65" s="129">
        <v>0</v>
      </c>
      <c r="Y65" s="129">
        <v>5</v>
      </c>
      <c r="Z65" s="129">
        <v>0</v>
      </c>
      <c r="AA65" s="129">
        <v>0</v>
      </c>
      <c r="AB65" s="129">
        <v>0</v>
      </c>
      <c r="AC65" s="129">
        <v>0</v>
      </c>
      <c r="AD65" s="129">
        <v>234</v>
      </c>
      <c r="AE65" s="129">
        <v>0</v>
      </c>
      <c r="AF65" s="129">
        <v>0</v>
      </c>
      <c r="AG65" s="129">
        <v>0</v>
      </c>
      <c r="AH65" s="129">
        <v>20</v>
      </c>
    </row>
    <row r="66" spans="1:34" ht="30" hidden="1" customHeight="1" x14ac:dyDescent="0.3">
      <c r="A66" s="172" t="s">
        <v>663</v>
      </c>
      <c r="B66" s="129">
        <v>450</v>
      </c>
      <c r="C66" s="129">
        <v>5069</v>
      </c>
      <c r="D66" s="129">
        <v>5063</v>
      </c>
      <c r="E66" s="129">
        <v>6</v>
      </c>
      <c r="F66" s="129">
        <v>0</v>
      </c>
      <c r="G66" s="129">
        <v>2</v>
      </c>
      <c r="H66" s="129">
        <v>1963</v>
      </c>
      <c r="I66" s="129">
        <v>52</v>
      </c>
      <c r="J66" s="129">
        <v>26</v>
      </c>
      <c r="K66" s="129">
        <v>16</v>
      </c>
      <c r="L66" s="129">
        <v>1242</v>
      </c>
      <c r="M66" s="129">
        <v>356</v>
      </c>
      <c r="N66" s="129">
        <v>0</v>
      </c>
      <c r="O66" s="129">
        <v>29</v>
      </c>
      <c r="P66" s="129">
        <v>0</v>
      </c>
      <c r="Q66" s="129">
        <v>0</v>
      </c>
      <c r="R66" s="129">
        <v>3</v>
      </c>
      <c r="S66" s="129">
        <v>0</v>
      </c>
      <c r="T66" s="129">
        <v>30</v>
      </c>
      <c r="U66" s="129">
        <v>10</v>
      </c>
      <c r="V66" s="129">
        <v>0</v>
      </c>
      <c r="W66" s="129">
        <v>6</v>
      </c>
      <c r="X66" s="129">
        <v>0</v>
      </c>
      <c r="Y66" s="129">
        <v>0</v>
      </c>
      <c r="Z66" s="129">
        <v>0</v>
      </c>
      <c r="AA66" s="129">
        <v>0</v>
      </c>
      <c r="AB66" s="129">
        <v>0</v>
      </c>
      <c r="AC66" s="129">
        <v>0</v>
      </c>
      <c r="AD66" s="129">
        <v>187</v>
      </c>
      <c r="AE66" s="129">
        <v>0</v>
      </c>
      <c r="AF66" s="129">
        <v>0</v>
      </c>
      <c r="AG66" s="129">
        <v>0</v>
      </c>
      <c r="AH66" s="129">
        <v>6</v>
      </c>
    </row>
    <row r="67" spans="1:34" ht="30" hidden="1" customHeight="1" x14ac:dyDescent="0.3">
      <c r="A67" s="172" t="s">
        <v>667</v>
      </c>
      <c r="B67" s="129">
        <v>245</v>
      </c>
      <c r="C67" s="129">
        <v>4375</v>
      </c>
      <c r="D67" s="129">
        <v>4277</v>
      </c>
      <c r="E67" s="129">
        <v>98</v>
      </c>
      <c r="F67" s="129">
        <v>0</v>
      </c>
      <c r="G67" s="129">
        <v>0</v>
      </c>
      <c r="H67" s="129">
        <v>1562</v>
      </c>
      <c r="I67" s="129">
        <v>66</v>
      </c>
      <c r="J67" s="129">
        <v>39</v>
      </c>
      <c r="K67" s="129">
        <v>10</v>
      </c>
      <c r="L67" s="129">
        <v>871</v>
      </c>
      <c r="M67" s="129">
        <v>311</v>
      </c>
      <c r="N67" s="129">
        <v>0</v>
      </c>
      <c r="O67" s="129">
        <v>24</v>
      </c>
      <c r="P67" s="129">
        <v>0</v>
      </c>
      <c r="Q67" s="129">
        <v>0</v>
      </c>
      <c r="R67" s="129">
        <v>2</v>
      </c>
      <c r="S67" s="129">
        <v>9</v>
      </c>
      <c r="T67" s="129">
        <v>9</v>
      </c>
      <c r="U67" s="129">
        <v>9</v>
      </c>
      <c r="V67" s="129">
        <v>0</v>
      </c>
      <c r="W67" s="129">
        <v>6</v>
      </c>
      <c r="X67" s="129">
        <v>0</v>
      </c>
      <c r="Y67" s="129">
        <v>1</v>
      </c>
      <c r="Z67" s="129">
        <v>0</v>
      </c>
      <c r="AA67" s="129">
        <v>0</v>
      </c>
      <c r="AB67" s="129">
        <v>0</v>
      </c>
      <c r="AC67" s="129">
        <v>0</v>
      </c>
      <c r="AD67" s="129">
        <v>184</v>
      </c>
      <c r="AE67" s="129">
        <v>0</v>
      </c>
      <c r="AF67" s="129">
        <v>0</v>
      </c>
      <c r="AG67" s="129">
        <v>0</v>
      </c>
      <c r="AH67" s="129">
        <v>21</v>
      </c>
    </row>
    <row r="68" spans="1:34" ht="30" hidden="1" customHeight="1" x14ac:dyDescent="0.3">
      <c r="A68" s="172" t="s">
        <v>704</v>
      </c>
      <c r="B68" s="129">
        <v>440</v>
      </c>
      <c r="C68" s="129">
        <v>6144</v>
      </c>
      <c r="D68" s="129">
        <v>6060</v>
      </c>
      <c r="E68" s="129">
        <v>69</v>
      </c>
      <c r="F68" s="129">
        <v>15</v>
      </c>
      <c r="G68" s="129">
        <v>3</v>
      </c>
      <c r="H68" s="129">
        <v>2218</v>
      </c>
      <c r="I68" s="129">
        <v>49</v>
      </c>
      <c r="J68" s="129">
        <v>46</v>
      </c>
      <c r="K68" s="129">
        <v>11</v>
      </c>
      <c r="L68" s="129">
        <v>1414</v>
      </c>
      <c r="M68" s="129">
        <v>355</v>
      </c>
      <c r="N68" s="129">
        <v>0</v>
      </c>
      <c r="O68" s="129">
        <v>39</v>
      </c>
      <c r="P68" s="129">
        <v>0</v>
      </c>
      <c r="Q68" s="129">
        <v>0</v>
      </c>
      <c r="R68" s="129">
        <v>3</v>
      </c>
      <c r="S68" s="129">
        <v>10</v>
      </c>
      <c r="T68" s="129">
        <v>16</v>
      </c>
      <c r="U68" s="129">
        <v>23</v>
      </c>
      <c r="V68" s="129">
        <v>0</v>
      </c>
      <c r="W68" s="129">
        <v>12</v>
      </c>
      <c r="X68" s="129">
        <v>0</v>
      </c>
      <c r="Y68" s="129">
        <v>1</v>
      </c>
      <c r="Z68" s="129">
        <v>0</v>
      </c>
      <c r="AA68" s="129">
        <v>0</v>
      </c>
      <c r="AB68" s="129">
        <v>0</v>
      </c>
      <c r="AC68" s="129">
        <v>0</v>
      </c>
      <c r="AD68" s="129">
        <v>213</v>
      </c>
      <c r="AE68" s="129">
        <v>0</v>
      </c>
      <c r="AF68" s="129">
        <v>0</v>
      </c>
      <c r="AG68" s="129">
        <v>0</v>
      </c>
      <c r="AH68" s="129">
        <v>26</v>
      </c>
    </row>
    <row r="69" spans="1:34" ht="30" hidden="1" customHeight="1" x14ac:dyDescent="0.3">
      <c r="A69" s="172" t="s">
        <v>868</v>
      </c>
      <c r="B69" s="129">
        <v>451</v>
      </c>
      <c r="C69" s="129">
        <v>5657</v>
      </c>
      <c r="D69" s="129">
        <v>5584</v>
      </c>
      <c r="E69" s="129">
        <v>71</v>
      </c>
      <c r="F69" s="129">
        <v>2</v>
      </c>
      <c r="G69" s="129">
        <v>6</v>
      </c>
      <c r="H69" s="129">
        <v>2015</v>
      </c>
      <c r="I69" s="129">
        <v>44</v>
      </c>
      <c r="J69" s="129">
        <v>19</v>
      </c>
      <c r="K69" s="129">
        <v>20</v>
      </c>
      <c r="L69" s="129">
        <v>1346</v>
      </c>
      <c r="M69" s="129">
        <v>299</v>
      </c>
      <c r="N69" s="129">
        <v>0</v>
      </c>
      <c r="O69" s="129">
        <v>30</v>
      </c>
      <c r="P69" s="129">
        <v>0</v>
      </c>
      <c r="Q69" s="129">
        <v>0</v>
      </c>
      <c r="R69" s="129">
        <v>1</v>
      </c>
      <c r="S69" s="129">
        <v>8</v>
      </c>
      <c r="T69" s="129">
        <v>11</v>
      </c>
      <c r="U69" s="129">
        <v>32</v>
      </c>
      <c r="V69" s="129">
        <v>0</v>
      </c>
      <c r="W69" s="129">
        <v>6</v>
      </c>
      <c r="X69" s="129">
        <v>1</v>
      </c>
      <c r="Y69" s="129">
        <v>5</v>
      </c>
      <c r="Z69" s="129">
        <v>0</v>
      </c>
      <c r="AA69" s="129">
        <v>0</v>
      </c>
      <c r="AB69" s="129">
        <v>0</v>
      </c>
      <c r="AC69" s="129">
        <v>0</v>
      </c>
      <c r="AD69" s="129">
        <v>170</v>
      </c>
      <c r="AE69" s="129">
        <v>0</v>
      </c>
      <c r="AF69" s="129">
        <v>0</v>
      </c>
      <c r="AG69" s="129">
        <v>0</v>
      </c>
      <c r="AH69" s="129">
        <v>23</v>
      </c>
    </row>
    <row r="70" spans="1:34" ht="30" hidden="1" customHeight="1" x14ac:dyDescent="0.3">
      <c r="A70" s="172" t="s">
        <v>871</v>
      </c>
      <c r="B70" s="129">
        <v>336</v>
      </c>
      <c r="C70" s="129">
        <v>4031</v>
      </c>
      <c r="D70" s="129">
        <v>4013</v>
      </c>
      <c r="E70" s="129">
        <v>18</v>
      </c>
      <c r="F70" s="129">
        <v>0</v>
      </c>
      <c r="G70" s="129">
        <v>6</v>
      </c>
      <c r="H70" s="129">
        <v>1510</v>
      </c>
      <c r="I70" s="129">
        <v>38</v>
      </c>
      <c r="J70" s="129">
        <v>21</v>
      </c>
      <c r="K70" s="129">
        <v>5</v>
      </c>
      <c r="L70" s="129">
        <v>1000</v>
      </c>
      <c r="M70" s="129">
        <v>240</v>
      </c>
      <c r="N70" s="129">
        <v>0</v>
      </c>
      <c r="O70" s="129">
        <v>37</v>
      </c>
      <c r="P70" s="129">
        <v>0</v>
      </c>
      <c r="Q70" s="129">
        <v>0</v>
      </c>
      <c r="R70" s="129">
        <v>2</v>
      </c>
      <c r="S70" s="129">
        <v>2</v>
      </c>
      <c r="T70" s="129">
        <v>5</v>
      </c>
      <c r="U70" s="129">
        <v>8</v>
      </c>
      <c r="V70" s="129">
        <v>0</v>
      </c>
      <c r="W70" s="129">
        <v>0</v>
      </c>
      <c r="X70" s="129">
        <v>0</v>
      </c>
      <c r="Y70" s="129">
        <v>0</v>
      </c>
      <c r="Z70" s="129">
        <v>0</v>
      </c>
      <c r="AA70" s="129">
        <v>0</v>
      </c>
      <c r="AB70" s="129">
        <v>0</v>
      </c>
      <c r="AC70" s="129">
        <v>0</v>
      </c>
      <c r="AD70" s="129">
        <v>147</v>
      </c>
      <c r="AE70" s="129">
        <v>0</v>
      </c>
      <c r="AF70" s="129">
        <v>0</v>
      </c>
      <c r="AG70" s="129">
        <v>0</v>
      </c>
      <c r="AH70" s="129">
        <v>5</v>
      </c>
    </row>
    <row r="71" spans="1:34" ht="30" hidden="1" customHeight="1" x14ac:dyDescent="0.3">
      <c r="A71" s="172" t="s">
        <v>873</v>
      </c>
      <c r="B71" s="129">
        <v>388</v>
      </c>
      <c r="C71" s="129">
        <v>4910</v>
      </c>
      <c r="D71" s="129">
        <v>4880</v>
      </c>
      <c r="E71" s="129">
        <v>30</v>
      </c>
      <c r="F71" s="129">
        <v>0</v>
      </c>
      <c r="G71" s="129">
        <v>8</v>
      </c>
      <c r="H71" s="129">
        <v>1846</v>
      </c>
      <c r="I71" s="129">
        <v>31</v>
      </c>
      <c r="J71" s="129">
        <v>31</v>
      </c>
      <c r="K71" s="129">
        <v>17</v>
      </c>
      <c r="L71" s="129">
        <v>1189</v>
      </c>
      <c r="M71" s="129">
        <v>314</v>
      </c>
      <c r="N71" s="129">
        <v>0</v>
      </c>
      <c r="O71" s="129">
        <v>34</v>
      </c>
      <c r="P71" s="129">
        <v>0</v>
      </c>
      <c r="Q71" s="129">
        <v>0</v>
      </c>
      <c r="R71" s="129">
        <v>2</v>
      </c>
      <c r="S71" s="129">
        <v>9</v>
      </c>
      <c r="T71" s="129">
        <v>11</v>
      </c>
      <c r="U71" s="129">
        <v>28</v>
      </c>
      <c r="V71" s="129">
        <v>0</v>
      </c>
      <c r="W71" s="129">
        <v>4</v>
      </c>
      <c r="X71" s="129">
        <v>1</v>
      </c>
      <c r="Y71" s="129">
        <v>4</v>
      </c>
      <c r="Z71" s="129">
        <v>0</v>
      </c>
      <c r="AA71" s="129">
        <v>0</v>
      </c>
      <c r="AB71" s="129">
        <v>0</v>
      </c>
      <c r="AC71" s="129">
        <v>0</v>
      </c>
      <c r="AD71" s="129">
        <v>171</v>
      </c>
      <c r="AE71" s="129">
        <v>0</v>
      </c>
      <c r="AF71" s="129">
        <v>0</v>
      </c>
      <c r="AG71" s="129">
        <v>0</v>
      </c>
      <c r="AH71" s="129">
        <v>0</v>
      </c>
    </row>
    <row r="72" spans="1:34" ht="30" hidden="1" customHeight="1" x14ac:dyDescent="0.3">
      <c r="A72" s="172" t="s">
        <v>877</v>
      </c>
      <c r="B72" s="129">
        <v>372</v>
      </c>
      <c r="C72" s="129">
        <v>4757</v>
      </c>
      <c r="D72" s="129">
        <v>4752</v>
      </c>
      <c r="E72" s="129">
        <v>5</v>
      </c>
      <c r="F72" s="129">
        <v>0</v>
      </c>
      <c r="G72" s="129">
        <v>2</v>
      </c>
      <c r="H72" s="129">
        <v>1855</v>
      </c>
      <c r="I72" s="129">
        <v>50</v>
      </c>
      <c r="J72" s="129">
        <v>27</v>
      </c>
      <c r="K72" s="129">
        <v>7</v>
      </c>
      <c r="L72" s="129">
        <v>1200</v>
      </c>
      <c r="M72" s="129">
        <v>300</v>
      </c>
      <c r="N72" s="129">
        <v>0</v>
      </c>
      <c r="O72" s="129">
        <v>40</v>
      </c>
      <c r="P72" s="129">
        <v>0</v>
      </c>
      <c r="Q72" s="129">
        <v>0</v>
      </c>
      <c r="R72" s="129">
        <v>1</v>
      </c>
      <c r="S72" s="129">
        <v>9</v>
      </c>
      <c r="T72" s="129">
        <v>10</v>
      </c>
      <c r="U72" s="129">
        <v>7</v>
      </c>
      <c r="V72" s="129">
        <v>0</v>
      </c>
      <c r="W72" s="129">
        <v>2</v>
      </c>
      <c r="X72" s="129">
        <v>0</v>
      </c>
      <c r="Y72" s="129">
        <v>2</v>
      </c>
      <c r="Z72" s="129">
        <v>0</v>
      </c>
      <c r="AA72" s="129">
        <v>0</v>
      </c>
      <c r="AB72" s="129">
        <v>0</v>
      </c>
      <c r="AC72" s="129">
        <v>0</v>
      </c>
      <c r="AD72" s="129">
        <v>179</v>
      </c>
      <c r="AE72" s="129">
        <v>0</v>
      </c>
      <c r="AF72" s="129">
        <v>0</v>
      </c>
      <c r="AG72" s="129">
        <v>0</v>
      </c>
      <c r="AH72" s="129">
        <v>21</v>
      </c>
    </row>
    <row r="73" spans="1:34" ht="30" hidden="1" customHeight="1" x14ac:dyDescent="0.3">
      <c r="A73" s="172" t="s">
        <v>878</v>
      </c>
      <c r="B73" s="129">
        <v>290</v>
      </c>
      <c r="C73" s="129">
        <v>3684</v>
      </c>
      <c r="D73" s="129">
        <v>3676</v>
      </c>
      <c r="E73" s="129">
        <v>8</v>
      </c>
      <c r="F73" s="129">
        <v>0</v>
      </c>
      <c r="G73" s="129">
        <v>6</v>
      </c>
      <c r="H73" s="129">
        <v>1408</v>
      </c>
      <c r="I73" s="129">
        <v>32</v>
      </c>
      <c r="J73" s="129">
        <v>28</v>
      </c>
      <c r="K73" s="129">
        <v>8</v>
      </c>
      <c r="L73" s="129">
        <v>910</v>
      </c>
      <c r="M73" s="129">
        <v>223</v>
      </c>
      <c r="N73" s="129">
        <v>0</v>
      </c>
      <c r="O73" s="129">
        <v>22</v>
      </c>
      <c r="P73" s="129">
        <v>0</v>
      </c>
      <c r="Q73" s="129">
        <v>0</v>
      </c>
      <c r="R73" s="129">
        <v>4</v>
      </c>
      <c r="S73" s="129">
        <v>6</v>
      </c>
      <c r="T73" s="129">
        <v>17</v>
      </c>
      <c r="U73" s="129">
        <v>15</v>
      </c>
      <c r="V73" s="129">
        <v>0</v>
      </c>
      <c r="W73" s="129">
        <v>1</v>
      </c>
      <c r="X73" s="129">
        <v>0</v>
      </c>
      <c r="Y73" s="129">
        <v>2</v>
      </c>
      <c r="Z73" s="129">
        <v>0</v>
      </c>
      <c r="AA73" s="129">
        <v>0</v>
      </c>
      <c r="AB73" s="129">
        <v>0</v>
      </c>
      <c r="AC73" s="129">
        <v>0</v>
      </c>
      <c r="AD73" s="129">
        <v>134</v>
      </c>
      <c r="AE73" s="129">
        <v>0</v>
      </c>
      <c r="AF73" s="129">
        <v>0</v>
      </c>
      <c r="AG73" s="129">
        <v>0</v>
      </c>
      <c r="AH73" s="129">
        <v>6</v>
      </c>
    </row>
    <row r="74" spans="1:34" ht="30" hidden="1" customHeight="1" x14ac:dyDescent="0.3">
      <c r="A74" s="172" t="s">
        <v>881</v>
      </c>
      <c r="B74" s="129">
        <v>350</v>
      </c>
      <c r="C74" s="129">
        <v>4066</v>
      </c>
      <c r="D74" s="129">
        <v>4061</v>
      </c>
      <c r="E74" s="129">
        <v>5</v>
      </c>
      <c r="F74" s="129">
        <v>0</v>
      </c>
      <c r="G74" s="129">
        <v>4</v>
      </c>
      <c r="H74" s="129">
        <v>1515</v>
      </c>
      <c r="I74" s="129">
        <v>36</v>
      </c>
      <c r="J74" s="129">
        <v>14</v>
      </c>
      <c r="K74" s="129">
        <v>10</v>
      </c>
      <c r="L74" s="129">
        <v>1026</v>
      </c>
      <c r="M74" s="129">
        <v>231</v>
      </c>
      <c r="N74" s="129">
        <v>0</v>
      </c>
      <c r="O74" s="129">
        <v>20</v>
      </c>
      <c r="P74" s="129">
        <v>0</v>
      </c>
      <c r="Q74" s="129">
        <v>0</v>
      </c>
      <c r="R74" s="129">
        <v>5</v>
      </c>
      <c r="S74" s="129">
        <v>6</v>
      </c>
      <c r="T74" s="129">
        <v>3</v>
      </c>
      <c r="U74" s="129">
        <v>5</v>
      </c>
      <c r="V74" s="129">
        <v>0</v>
      </c>
      <c r="W74" s="129">
        <v>3</v>
      </c>
      <c r="X74" s="129">
        <v>0</v>
      </c>
      <c r="Y74" s="129">
        <v>2</v>
      </c>
      <c r="Z74" s="129">
        <v>0</v>
      </c>
      <c r="AA74" s="129">
        <v>0</v>
      </c>
      <c r="AB74" s="129">
        <v>0</v>
      </c>
      <c r="AC74" s="129">
        <v>0</v>
      </c>
      <c r="AD74" s="129">
        <v>139</v>
      </c>
      <c r="AE74" s="129">
        <v>0</v>
      </c>
      <c r="AF74" s="129">
        <v>0</v>
      </c>
      <c r="AG74" s="129">
        <v>0</v>
      </c>
      <c r="AH74" s="129">
        <v>15</v>
      </c>
    </row>
    <row r="75" spans="1:34" ht="30" hidden="1" customHeight="1" x14ac:dyDescent="0.3">
      <c r="A75" s="172" t="s">
        <v>885</v>
      </c>
      <c r="B75" s="129">
        <v>317</v>
      </c>
      <c r="C75" s="129">
        <v>3965</v>
      </c>
      <c r="D75" s="129">
        <v>3936</v>
      </c>
      <c r="E75" s="129">
        <v>29</v>
      </c>
      <c r="F75" s="129">
        <v>0</v>
      </c>
      <c r="G75" s="129">
        <v>10</v>
      </c>
      <c r="H75" s="129">
        <v>1516</v>
      </c>
      <c r="I75" s="129">
        <v>37</v>
      </c>
      <c r="J75" s="129">
        <v>27</v>
      </c>
      <c r="K75" s="129">
        <v>11</v>
      </c>
      <c r="L75" s="129">
        <v>954</v>
      </c>
      <c r="M75" s="129">
        <v>256</v>
      </c>
      <c r="N75" s="129">
        <v>0</v>
      </c>
      <c r="O75" s="129">
        <v>24</v>
      </c>
      <c r="P75" s="129">
        <v>0</v>
      </c>
      <c r="Q75" s="129">
        <v>0</v>
      </c>
      <c r="R75" s="129">
        <v>2</v>
      </c>
      <c r="S75" s="129">
        <v>5</v>
      </c>
      <c r="T75" s="129">
        <v>11</v>
      </c>
      <c r="U75" s="129">
        <v>18</v>
      </c>
      <c r="V75" s="129">
        <v>0</v>
      </c>
      <c r="W75" s="129">
        <v>1</v>
      </c>
      <c r="X75" s="129">
        <v>0</v>
      </c>
      <c r="Y75" s="129">
        <v>5</v>
      </c>
      <c r="Z75" s="129">
        <v>0</v>
      </c>
      <c r="AA75" s="129">
        <v>0</v>
      </c>
      <c r="AB75" s="129">
        <v>0</v>
      </c>
      <c r="AC75" s="129">
        <v>0</v>
      </c>
      <c r="AD75" s="129">
        <v>140</v>
      </c>
      <c r="AE75" s="129">
        <v>0</v>
      </c>
      <c r="AF75" s="129">
        <v>0</v>
      </c>
      <c r="AG75" s="129">
        <v>0</v>
      </c>
      <c r="AH75" s="129">
        <v>25</v>
      </c>
    </row>
    <row r="76" spans="1:34" ht="30" hidden="1" customHeight="1" x14ac:dyDescent="0.3">
      <c r="A76" s="172" t="s">
        <v>887</v>
      </c>
      <c r="B76" s="129">
        <v>437</v>
      </c>
      <c r="C76" s="129">
        <v>4812</v>
      </c>
      <c r="D76" s="129">
        <v>4772</v>
      </c>
      <c r="E76" s="129">
        <v>40</v>
      </c>
      <c r="F76" s="129">
        <v>0</v>
      </c>
      <c r="G76" s="129">
        <v>6</v>
      </c>
      <c r="H76" s="129">
        <v>1872</v>
      </c>
      <c r="I76" s="129">
        <v>26</v>
      </c>
      <c r="J76" s="129">
        <v>19</v>
      </c>
      <c r="K76" s="129">
        <v>28</v>
      </c>
      <c r="L76" s="129">
        <v>1245</v>
      </c>
      <c r="M76" s="129">
        <v>307</v>
      </c>
      <c r="N76" s="129">
        <v>0</v>
      </c>
      <c r="O76" s="129">
        <v>25</v>
      </c>
      <c r="P76" s="129">
        <v>0</v>
      </c>
      <c r="Q76" s="129">
        <v>0</v>
      </c>
      <c r="R76" s="129">
        <v>1</v>
      </c>
      <c r="S76" s="129">
        <v>2</v>
      </c>
      <c r="T76" s="129">
        <v>11</v>
      </c>
      <c r="U76" s="129">
        <v>26</v>
      </c>
      <c r="V76" s="129">
        <v>0</v>
      </c>
      <c r="W76" s="129">
        <v>4</v>
      </c>
      <c r="X76" s="129">
        <v>0</v>
      </c>
      <c r="Y76" s="129">
        <v>6</v>
      </c>
      <c r="Z76" s="129">
        <v>0</v>
      </c>
      <c r="AA76" s="129">
        <v>0</v>
      </c>
      <c r="AB76" s="129">
        <v>0</v>
      </c>
      <c r="AC76" s="129">
        <v>0</v>
      </c>
      <c r="AD76" s="129">
        <v>148</v>
      </c>
      <c r="AE76" s="129">
        <v>0</v>
      </c>
      <c r="AF76" s="129">
        <v>0</v>
      </c>
      <c r="AG76" s="129">
        <v>0</v>
      </c>
      <c r="AH76" s="129">
        <v>24</v>
      </c>
    </row>
    <row r="77" spans="1:34" ht="30" hidden="1" customHeight="1" x14ac:dyDescent="0.3">
      <c r="A77" s="172" t="s">
        <v>892</v>
      </c>
      <c r="B77" s="129">
        <v>456</v>
      </c>
      <c r="C77" s="129">
        <v>5422</v>
      </c>
      <c r="D77" s="129">
        <v>5357</v>
      </c>
      <c r="E77" s="129">
        <v>65</v>
      </c>
      <c r="F77" s="129">
        <v>0</v>
      </c>
      <c r="G77" s="129">
        <v>2</v>
      </c>
      <c r="H77" s="129">
        <v>2115</v>
      </c>
      <c r="I77" s="129">
        <v>30</v>
      </c>
      <c r="J77" s="129">
        <v>27</v>
      </c>
      <c r="K77" s="129">
        <v>22</v>
      </c>
      <c r="L77" s="129">
        <v>1386</v>
      </c>
      <c r="M77" s="129">
        <v>375</v>
      </c>
      <c r="N77" s="129">
        <v>0</v>
      </c>
      <c r="O77" s="129">
        <v>44</v>
      </c>
      <c r="P77" s="129">
        <v>0</v>
      </c>
      <c r="Q77" s="129">
        <v>0</v>
      </c>
      <c r="R77" s="129">
        <v>1</v>
      </c>
      <c r="S77" s="129">
        <v>2</v>
      </c>
      <c r="T77" s="129">
        <v>13</v>
      </c>
      <c r="U77" s="129">
        <v>24</v>
      </c>
      <c r="V77" s="129">
        <v>0</v>
      </c>
      <c r="W77" s="129">
        <v>9</v>
      </c>
      <c r="X77" s="129">
        <v>0</v>
      </c>
      <c r="Y77" s="129">
        <v>4</v>
      </c>
      <c r="Z77" s="129">
        <v>0</v>
      </c>
      <c r="AA77" s="129">
        <v>0</v>
      </c>
      <c r="AB77" s="129">
        <v>0</v>
      </c>
      <c r="AC77" s="129">
        <v>0</v>
      </c>
      <c r="AD77" s="129">
        <v>155</v>
      </c>
      <c r="AE77" s="129">
        <v>0</v>
      </c>
      <c r="AF77" s="129">
        <v>0</v>
      </c>
      <c r="AG77" s="129">
        <v>0</v>
      </c>
      <c r="AH77" s="129">
        <v>23</v>
      </c>
    </row>
    <row r="78" spans="1:34" ht="30" hidden="1" customHeight="1" x14ac:dyDescent="0.3">
      <c r="A78" s="172" t="s">
        <v>895</v>
      </c>
      <c r="B78" s="129">
        <v>285</v>
      </c>
      <c r="C78" s="129">
        <v>3453</v>
      </c>
      <c r="D78" s="129">
        <v>3431</v>
      </c>
      <c r="E78" s="129">
        <v>22</v>
      </c>
      <c r="F78" s="129">
        <v>0</v>
      </c>
      <c r="G78" s="129">
        <v>1</v>
      </c>
      <c r="H78" s="129">
        <v>1424</v>
      </c>
      <c r="I78" s="129">
        <v>40</v>
      </c>
      <c r="J78" s="129">
        <v>20</v>
      </c>
      <c r="K78" s="129">
        <v>10</v>
      </c>
      <c r="L78" s="129">
        <v>910</v>
      </c>
      <c r="M78" s="129">
        <v>246</v>
      </c>
      <c r="N78" s="129">
        <v>0</v>
      </c>
      <c r="O78" s="129">
        <v>22</v>
      </c>
      <c r="P78" s="129">
        <v>0</v>
      </c>
      <c r="Q78" s="129">
        <v>0</v>
      </c>
      <c r="R78" s="129">
        <v>8</v>
      </c>
      <c r="S78" s="129">
        <v>0</v>
      </c>
      <c r="T78" s="129">
        <v>15</v>
      </c>
      <c r="U78" s="129">
        <v>5</v>
      </c>
      <c r="V78" s="129">
        <v>0</v>
      </c>
      <c r="W78" s="129">
        <v>1</v>
      </c>
      <c r="X78" s="129">
        <v>0</v>
      </c>
      <c r="Y78" s="129">
        <v>1</v>
      </c>
      <c r="Z78" s="129">
        <v>0</v>
      </c>
      <c r="AA78" s="129">
        <v>0</v>
      </c>
      <c r="AB78" s="129">
        <v>0</v>
      </c>
      <c r="AC78" s="129">
        <v>0</v>
      </c>
      <c r="AD78" s="129">
        <v>127</v>
      </c>
      <c r="AE78" s="129">
        <v>0</v>
      </c>
      <c r="AF78" s="129">
        <v>0</v>
      </c>
      <c r="AG78" s="129">
        <v>0</v>
      </c>
      <c r="AH78" s="129">
        <v>19</v>
      </c>
    </row>
    <row r="79" spans="1:34" ht="30" hidden="1" customHeight="1" x14ac:dyDescent="0.3">
      <c r="A79" s="172" t="s">
        <v>899</v>
      </c>
      <c r="B79" s="129">
        <v>354</v>
      </c>
      <c r="C79" s="129">
        <v>4727</v>
      </c>
      <c r="D79" s="129">
        <v>4694</v>
      </c>
      <c r="E79" s="129">
        <v>33</v>
      </c>
      <c r="F79" s="129">
        <v>0</v>
      </c>
      <c r="G79" s="129">
        <v>2</v>
      </c>
      <c r="H79" s="129">
        <v>1815</v>
      </c>
      <c r="I79" s="129">
        <v>43</v>
      </c>
      <c r="J79" s="129">
        <v>23</v>
      </c>
      <c r="K79" s="129">
        <v>21</v>
      </c>
      <c r="L79" s="129">
        <v>1144</v>
      </c>
      <c r="M79" s="129">
        <v>307</v>
      </c>
      <c r="N79" s="129">
        <v>0</v>
      </c>
      <c r="O79" s="129">
        <v>22</v>
      </c>
      <c r="P79" s="129">
        <v>0</v>
      </c>
      <c r="Q79" s="129">
        <v>0</v>
      </c>
      <c r="R79" s="129">
        <v>9</v>
      </c>
      <c r="S79" s="129">
        <v>0</v>
      </c>
      <c r="T79" s="129">
        <v>33</v>
      </c>
      <c r="U79" s="129">
        <v>24</v>
      </c>
      <c r="V79" s="129">
        <v>0</v>
      </c>
      <c r="W79" s="129">
        <v>5</v>
      </c>
      <c r="X79" s="129">
        <v>0</v>
      </c>
      <c r="Y79" s="129">
        <v>2</v>
      </c>
      <c r="Z79" s="129">
        <v>0</v>
      </c>
      <c r="AA79" s="129">
        <v>0</v>
      </c>
      <c r="AB79" s="129">
        <v>0</v>
      </c>
      <c r="AC79" s="129">
        <v>0</v>
      </c>
      <c r="AD79" s="129">
        <v>163</v>
      </c>
      <c r="AE79" s="129">
        <v>0</v>
      </c>
      <c r="AF79" s="129">
        <v>0</v>
      </c>
      <c r="AG79" s="129">
        <v>0</v>
      </c>
      <c r="AH79" s="129">
        <v>19</v>
      </c>
    </row>
    <row r="80" spans="1:34" ht="30" hidden="1" customHeight="1" x14ac:dyDescent="0.3">
      <c r="A80" s="172" t="s">
        <v>999</v>
      </c>
      <c r="B80" s="129">
        <v>348</v>
      </c>
      <c r="C80" s="129">
        <v>4858</v>
      </c>
      <c r="D80" s="129">
        <v>4836</v>
      </c>
      <c r="E80" s="129">
        <v>22</v>
      </c>
      <c r="F80" s="129">
        <v>0</v>
      </c>
      <c r="G80" s="129">
        <v>3</v>
      </c>
      <c r="H80" s="129">
        <v>1874</v>
      </c>
      <c r="I80" s="129">
        <v>43</v>
      </c>
      <c r="J80" s="129">
        <v>32</v>
      </c>
      <c r="K80" s="129">
        <v>19</v>
      </c>
      <c r="L80" s="129">
        <v>1143</v>
      </c>
      <c r="M80" s="129">
        <v>301</v>
      </c>
      <c r="N80" s="129">
        <v>0</v>
      </c>
      <c r="O80" s="129">
        <v>44</v>
      </c>
      <c r="P80" s="129">
        <v>0</v>
      </c>
      <c r="Q80" s="129">
        <v>0</v>
      </c>
      <c r="R80" s="129">
        <v>14</v>
      </c>
      <c r="S80" s="129">
        <v>7</v>
      </c>
      <c r="T80" s="129">
        <v>39</v>
      </c>
      <c r="U80" s="129">
        <v>22</v>
      </c>
      <c r="V80" s="129">
        <v>0</v>
      </c>
      <c r="W80" s="129">
        <v>6</v>
      </c>
      <c r="X80" s="129">
        <v>0</v>
      </c>
      <c r="Y80" s="129">
        <v>2</v>
      </c>
      <c r="Z80" s="129">
        <v>0</v>
      </c>
      <c r="AA80" s="129">
        <v>0</v>
      </c>
      <c r="AB80" s="129">
        <v>0</v>
      </c>
      <c r="AC80" s="129">
        <v>0</v>
      </c>
      <c r="AD80" s="129">
        <v>185</v>
      </c>
      <c r="AE80" s="129">
        <v>0</v>
      </c>
      <c r="AF80" s="129">
        <v>0</v>
      </c>
      <c r="AG80" s="129">
        <v>0</v>
      </c>
      <c r="AH80" s="129">
        <v>17</v>
      </c>
    </row>
    <row r="81" spans="1:34" ht="30" hidden="1" customHeight="1" x14ac:dyDescent="0.3">
      <c r="A81" s="172" t="s">
        <v>1008</v>
      </c>
      <c r="B81" s="129">
        <v>260</v>
      </c>
      <c r="C81" s="129">
        <v>3782</v>
      </c>
      <c r="D81" s="129">
        <v>3769</v>
      </c>
      <c r="E81" s="129">
        <v>13</v>
      </c>
      <c r="F81" s="129">
        <v>0</v>
      </c>
      <c r="G81" s="129">
        <v>7</v>
      </c>
      <c r="H81" s="129">
        <v>1440</v>
      </c>
      <c r="I81" s="129">
        <v>41</v>
      </c>
      <c r="J81" s="129">
        <v>18</v>
      </c>
      <c r="K81" s="129">
        <v>14</v>
      </c>
      <c r="L81" s="129">
        <v>847</v>
      </c>
      <c r="M81" s="129">
        <v>247</v>
      </c>
      <c r="N81" s="129">
        <v>0</v>
      </c>
      <c r="O81" s="129">
        <v>35</v>
      </c>
      <c r="P81" s="129">
        <v>0</v>
      </c>
      <c r="Q81" s="129">
        <v>0</v>
      </c>
      <c r="R81" s="129">
        <v>6</v>
      </c>
      <c r="S81" s="129">
        <v>11</v>
      </c>
      <c r="T81" s="129">
        <v>42</v>
      </c>
      <c r="U81" s="129">
        <v>6</v>
      </c>
      <c r="V81" s="129">
        <v>0</v>
      </c>
      <c r="W81" s="129">
        <v>6</v>
      </c>
      <c r="X81" s="129">
        <v>0</v>
      </c>
      <c r="Y81" s="129">
        <v>0</v>
      </c>
      <c r="Z81" s="129">
        <v>0</v>
      </c>
      <c r="AA81" s="129">
        <v>0</v>
      </c>
      <c r="AB81" s="129">
        <v>0</v>
      </c>
      <c r="AC81" s="129">
        <v>0</v>
      </c>
      <c r="AD81" s="129">
        <v>156</v>
      </c>
      <c r="AE81" s="129">
        <v>0</v>
      </c>
      <c r="AF81" s="129">
        <v>0</v>
      </c>
      <c r="AG81" s="129">
        <v>0</v>
      </c>
      <c r="AH81" s="129">
        <v>11</v>
      </c>
    </row>
    <row r="82" spans="1:34" ht="30" hidden="1" customHeight="1" x14ac:dyDescent="0.3">
      <c r="A82" s="172" t="s">
        <v>1014</v>
      </c>
      <c r="B82" s="129">
        <v>377</v>
      </c>
      <c r="C82" s="129">
        <v>7001</v>
      </c>
      <c r="D82" s="129">
        <v>6897</v>
      </c>
      <c r="E82" s="129">
        <v>104</v>
      </c>
      <c r="F82" s="129">
        <v>0</v>
      </c>
      <c r="G82" s="129">
        <v>3</v>
      </c>
      <c r="H82" s="129">
        <v>2293</v>
      </c>
      <c r="I82" s="129">
        <v>57</v>
      </c>
      <c r="J82" s="129">
        <v>43</v>
      </c>
      <c r="K82" s="129">
        <v>51</v>
      </c>
      <c r="L82" s="129">
        <v>1409</v>
      </c>
      <c r="M82" s="129">
        <v>262</v>
      </c>
      <c r="N82" s="129">
        <v>0</v>
      </c>
      <c r="O82" s="129">
        <v>54</v>
      </c>
      <c r="P82" s="129">
        <v>0</v>
      </c>
      <c r="Q82" s="129">
        <v>0</v>
      </c>
      <c r="R82" s="129">
        <v>21</v>
      </c>
      <c r="S82" s="129">
        <v>22</v>
      </c>
      <c r="T82" s="129">
        <v>59</v>
      </c>
      <c r="U82" s="129">
        <v>32</v>
      </c>
      <c r="V82" s="129">
        <v>0</v>
      </c>
      <c r="W82" s="129">
        <v>26</v>
      </c>
      <c r="X82" s="129">
        <v>0</v>
      </c>
      <c r="Y82" s="129">
        <v>7</v>
      </c>
      <c r="Z82" s="129">
        <v>0</v>
      </c>
      <c r="AA82" s="129">
        <v>0</v>
      </c>
      <c r="AB82" s="129">
        <v>0</v>
      </c>
      <c r="AC82" s="129">
        <v>0</v>
      </c>
      <c r="AD82" s="129">
        <v>210</v>
      </c>
      <c r="AE82" s="129">
        <v>0</v>
      </c>
      <c r="AF82" s="129">
        <v>0</v>
      </c>
      <c r="AG82" s="129">
        <v>0</v>
      </c>
      <c r="AH82" s="129">
        <v>40</v>
      </c>
    </row>
    <row r="83" spans="1:34" ht="30" hidden="1" customHeight="1" x14ac:dyDescent="0.3">
      <c r="A83" s="172" t="s">
        <v>1016</v>
      </c>
      <c r="B83" s="129">
        <v>278</v>
      </c>
      <c r="C83" s="129">
        <v>3517</v>
      </c>
      <c r="D83" s="129">
        <v>3517</v>
      </c>
      <c r="E83" s="129">
        <v>0</v>
      </c>
      <c r="F83" s="129">
        <v>0</v>
      </c>
      <c r="G83" s="129">
        <v>2</v>
      </c>
      <c r="H83" s="129">
        <v>1392</v>
      </c>
      <c r="I83" s="129">
        <v>36</v>
      </c>
      <c r="J83" s="129">
        <v>22</v>
      </c>
      <c r="K83" s="129">
        <v>17</v>
      </c>
      <c r="L83" s="129">
        <v>934</v>
      </c>
      <c r="M83" s="129">
        <v>163</v>
      </c>
      <c r="N83" s="129">
        <v>0</v>
      </c>
      <c r="O83" s="129">
        <v>13</v>
      </c>
      <c r="P83" s="129">
        <v>0</v>
      </c>
      <c r="Q83" s="129">
        <v>0</v>
      </c>
      <c r="R83" s="129">
        <v>8</v>
      </c>
      <c r="S83" s="129">
        <v>14</v>
      </c>
      <c r="T83" s="129">
        <v>25</v>
      </c>
      <c r="U83" s="129">
        <v>5</v>
      </c>
      <c r="V83" s="129">
        <v>0</v>
      </c>
      <c r="W83" s="129">
        <v>1</v>
      </c>
      <c r="X83" s="129">
        <v>0</v>
      </c>
      <c r="Y83" s="129">
        <v>1</v>
      </c>
      <c r="Z83" s="129">
        <v>0</v>
      </c>
      <c r="AA83" s="129">
        <v>0</v>
      </c>
      <c r="AB83" s="129">
        <v>0</v>
      </c>
      <c r="AC83" s="129">
        <v>0</v>
      </c>
      <c r="AD83" s="129">
        <v>141</v>
      </c>
      <c r="AE83" s="129">
        <v>0</v>
      </c>
      <c r="AF83" s="129">
        <v>0</v>
      </c>
      <c r="AG83" s="129">
        <v>0</v>
      </c>
      <c r="AH83" s="129">
        <v>12</v>
      </c>
    </row>
    <row r="84" spans="1:34" ht="30" hidden="1" customHeight="1" x14ac:dyDescent="0.3">
      <c r="A84" s="172" t="s">
        <v>1023</v>
      </c>
      <c r="B84" s="129">
        <v>219</v>
      </c>
      <c r="C84" s="129">
        <v>2684</v>
      </c>
      <c r="D84" s="129">
        <v>2684</v>
      </c>
      <c r="E84" s="129">
        <v>0</v>
      </c>
      <c r="F84" s="129">
        <v>0</v>
      </c>
      <c r="G84" s="129">
        <v>2</v>
      </c>
      <c r="H84" s="129">
        <v>1072</v>
      </c>
      <c r="I84" s="129">
        <v>26</v>
      </c>
      <c r="J84" s="129">
        <v>7</v>
      </c>
      <c r="K84" s="129">
        <v>9</v>
      </c>
      <c r="L84" s="129">
        <v>696</v>
      </c>
      <c r="M84" s="129">
        <v>165</v>
      </c>
      <c r="N84" s="129">
        <v>0</v>
      </c>
      <c r="O84" s="129">
        <v>13</v>
      </c>
      <c r="P84" s="129">
        <v>0</v>
      </c>
      <c r="Q84" s="129">
        <v>0</v>
      </c>
      <c r="R84" s="129">
        <v>3</v>
      </c>
      <c r="S84" s="129">
        <v>8</v>
      </c>
      <c r="T84" s="129">
        <v>24</v>
      </c>
      <c r="U84" s="129">
        <v>4</v>
      </c>
      <c r="V84" s="129">
        <v>0</v>
      </c>
      <c r="W84" s="129">
        <v>1</v>
      </c>
      <c r="X84" s="129">
        <v>0</v>
      </c>
      <c r="Y84" s="129">
        <v>1</v>
      </c>
      <c r="Z84" s="129">
        <v>0</v>
      </c>
      <c r="AA84" s="129">
        <v>0</v>
      </c>
      <c r="AB84" s="129">
        <v>0</v>
      </c>
      <c r="AC84" s="129">
        <v>0</v>
      </c>
      <c r="AD84" s="129">
        <v>106</v>
      </c>
      <c r="AE84" s="129">
        <v>0</v>
      </c>
      <c r="AF84" s="129">
        <v>0</v>
      </c>
      <c r="AG84" s="129">
        <v>0</v>
      </c>
      <c r="AH84" s="129">
        <v>9</v>
      </c>
    </row>
    <row r="85" spans="1:34" ht="30" hidden="1" customHeight="1" x14ac:dyDescent="0.3">
      <c r="A85" s="172" t="s">
        <v>1025</v>
      </c>
      <c r="B85" s="129">
        <v>262</v>
      </c>
      <c r="C85" s="129">
        <v>3927</v>
      </c>
      <c r="D85" s="129">
        <v>3919</v>
      </c>
      <c r="E85" s="129">
        <v>8</v>
      </c>
      <c r="F85" s="129">
        <v>0</v>
      </c>
      <c r="G85" s="129">
        <v>4</v>
      </c>
      <c r="H85" s="129">
        <v>1535</v>
      </c>
      <c r="I85" s="129">
        <v>36</v>
      </c>
      <c r="J85" s="129">
        <v>15</v>
      </c>
      <c r="K85" s="129">
        <v>12</v>
      </c>
      <c r="L85" s="129">
        <v>957</v>
      </c>
      <c r="M85" s="129">
        <v>232</v>
      </c>
      <c r="N85" s="129">
        <v>0</v>
      </c>
      <c r="O85" s="129">
        <v>27</v>
      </c>
      <c r="P85" s="129">
        <v>0</v>
      </c>
      <c r="Q85" s="129">
        <v>0</v>
      </c>
      <c r="R85" s="129">
        <v>9</v>
      </c>
      <c r="S85" s="129">
        <v>10</v>
      </c>
      <c r="T85" s="129">
        <v>36</v>
      </c>
      <c r="U85" s="129">
        <v>15</v>
      </c>
      <c r="V85" s="129">
        <v>0</v>
      </c>
      <c r="W85" s="129">
        <v>9</v>
      </c>
      <c r="X85" s="129">
        <v>0</v>
      </c>
      <c r="Y85" s="129">
        <v>6</v>
      </c>
      <c r="Z85" s="129">
        <v>0</v>
      </c>
      <c r="AA85" s="129">
        <v>0</v>
      </c>
      <c r="AB85" s="129">
        <v>0</v>
      </c>
      <c r="AC85" s="129">
        <v>0</v>
      </c>
      <c r="AD85" s="129">
        <v>155</v>
      </c>
      <c r="AE85" s="129">
        <v>0</v>
      </c>
      <c r="AF85" s="129">
        <v>0</v>
      </c>
      <c r="AG85" s="129">
        <v>0</v>
      </c>
      <c r="AH85" s="129">
        <v>16</v>
      </c>
    </row>
    <row r="86" spans="1:34" ht="30" hidden="1" customHeight="1" x14ac:dyDescent="0.3">
      <c r="A86" s="172" t="s">
        <v>1065</v>
      </c>
      <c r="B86" s="129">
        <v>366</v>
      </c>
      <c r="C86" s="129">
        <v>4688</v>
      </c>
      <c r="D86" s="129">
        <v>4661</v>
      </c>
      <c r="E86" s="129">
        <v>27</v>
      </c>
      <c r="F86" s="129">
        <v>0</v>
      </c>
      <c r="G86" s="129">
        <v>6</v>
      </c>
      <c r="H86" s="129">
        <v>1815</v>
      </c>
      <c r="I86" s="129">
        <v>33</v>
      </c>
      <c r="J86" s="129">
        <v>32</v>
      </c>
      <c r="K86" s="129">
        <v>13</v>
      </c>
      <c r="L86" s="129">
        <v>1173</v>
      </c>
      <c r="M86" s="129">
        <v>269</v>
      </c>
      <c r="N86" s="129">
        <v>0</v>
      </c>
      <c r="O86" s="129">
        <v>8</v>
      </c>
      <c r="P86" s="129">
        <v>0</v>
      </c>
      <c r="Q86" s="129">
        <v>0</v>
      </c>
      <c r="R86" s="129">
        <v>10</v>
      </c>
      <c r="S86" s="129">
        <v>29</v>
      </c>
      <c r="T86" s="129">
        <v>36</v>
      </c>
      <c r="U86" s="129">
        <v>13</v>
      </c>
      <c r="V86" s="129">
        <v>0</v>
      </c>
      <c r="W86" s="129">
        <v>9</v>
      </c>
      <c r="X86" s="129">
        <v>0</v>
      </c>
      <c r="Y86" s="129">
        <v>3</v>
      </c>
      <c r="Z86" s="129">
        <v>0</v>
      </c>
      <c r="AA86" s="129">
        <v>0</v>
      </c>
      <c r="AB86" s="129">
        <v>0</v>
      </c>
      <c r="AC86" s="129">
        <v>0</v>
      </c>
      <c r="AD86" s="129">
        <v>163</v>
      </c>
      <c r="AE86" s="129">
        <v>0</v>
      </c>
      <c r="AF86" s="129">
        <v>0</v>
      </c>
      <c r="AG86" s="129">
        <v>0</v>
      </c>
      <c r="AH86" s="129">
        <v>24</v>
      </c>
    </row>
    <row r="87" spans="1:34" ht="30" hidden="1" customHeight="1" x14ac:dyDescent="0.3">
      <c r="A87" s="172" t="s">
        <v>1066</v>
      </c>
      <c r="B87" s="129">
        <v>373</v>
      </c>
      <c r="C87" s="129">
        <v>4716</v>
      </c>
      <c r="D87" s="129">
        <v>4671</v>
      </c>
      <c r="E87" s="129">
        <v>45</v>
      </c>
      <c r="F87" s="129">
        <v>0</v>
      </c>
      <c r="G87" s="129">
        <v>3</v>
      </c>
      <c r="H87" s="129">
        <v>1813</v>
      </c>
      <c r="I87" s="129">
        <v>38</v>
      </c>
      <c r="J87" s="129">
        <v>15</v>
      </c>
      <c r="K87" s="129">
        <v>26</v>
      </c>
      <c r="L87" s="129">
        <v>1183</v>
      </c>
      <c r="M87" s="129">
        <v>271</v>
      </c>
      <c r="N87" s="129">
        <v>0</v>
      </c>
      <c r="O87" s="129">
        <v>4</v>
      </c>
      <c r="P87" s="129">
        <v>0</v>
      </c>
      <c r="Q87" s="129">
        <v>0</v>
      </c>
      <c r="R87" s="129">
        <v>10</v>
      </c>
      <c r="S87" s="129">
        <v>26</v>
      </c>
      <c r="T87" s="129">
        <v>29</v>
      </c>
      <c r="U87" s="129">
        <v>14</v>
      </c>
      <c r="V87" s="129">
        <v>0</v>
      </c>
      <c r="W87" s="129">
        <v>9</v>
      </c>
      <c r="X87" s="129">
        <v>0</v>
      </c>
      <c r="Y87" s="129">
        <v>6</v>
      </c>
      <c r="Z87" s="129">
        <v>0</v>
      </c>
      <c r="AA87" s="129">
        <v>0</v>
      </c>
      <c r="AB87" s="129">
        <v>0</v>
      </c>
      <c r="AC87" s="129">
        <v>0</v>
      </c>
      <c r="AD87" s="129">
        <v>165</v>
      </c>
      <c r="AE87" s="129">
        <v>0</v>
      </c>
      <c r="AF87" s="129">
        <v>0</v>
      </c>
      <c r="AG87" s="129">
        <v>0</v>
      </c>
      <c r="AH87" s="129">
        <v>17</v>
      </c>
    </row>
    <row r="88" spans="1:34" ht="30" hidden="1" customHeight="1" x14ac:dyDescent="0.3">
      <c r="A88" s="172" t="s">
        <v>1073</v>
      </c>
      <c r="B88" s="129">
        <v>332</v>
      </c>
      <c r="C88" s="129">
        <v>4327</v>
      </c>
      <c r="D88" s="129">
        <v>4298</v>
      </c>
      <c r="E88" s="129">
        <v>29</v>
      </c>
      <c r="F88" s="129">
        <v>0</v>
      </c>
      <c r="G88" s="129">
        <v>13</v>
      </c>
      <c r="H88" s="129">
        <v>1737</v>
      </c>
      <c r="I88" s="129">
        <v>54</v>
      </c>
      <c r="J88" s="129">
        <v>22</v>
      </c>
      <c r="K88" s="129">
        <v>31</v>
      </c>
      <c r="L88" s="129">
        <v>1039</v>
      </c>
      <c r="M88" s="129">
        <v>288</v>
      </c>
      <c r="N88" s="129">
        <v>0</v>
      </c>
      <c r="O88" s="129">
        <v>18</v>
      </c>
      <c r="P88" s="129">
        <v>0</v>
      </c>
      <c r="Q88" s="129">
        <v>0</v>
      </c>
      <c r="R88" s="129">
        <v>10</v>
      </c>
      <c r="S88" s="129">
        <v>14</v>
      </c>
      <c r="T88" s="129">
        <v>24</v>
      </c>
      <c r="U88" s="129">
        <v>18</v>
      </c>
      <c r="V88" s="129">
        <v>0</v>
      </c>
      <c r="W88" s="129">
        <v>10</v>
      </c>
      <c r="X88" s="129">
        <v>0</v>
      </c>
      <c r="Y88" s="129">
        <v>4</v>
      </c>
      <c r="Z88" s="129">
        <v>0</v>
      </c>
      <c r="AA88" s="129">
        <v>0</v>
      </c>
      <c r="AB88" s="129">
        <v>0</v>
      </c>
      <c r="AC88" s="129">
        <v>0</v>
      </c>
      <c r="AD88" s="129">
        <v>181</v>
      </c>
      <c r="AE88" s="129">
        <v>0</v>
      </c>
      <c r="AF88" s="129">
        <v>0</v>
      </c>
      <c r="AG88" s="129">
        <v>0</v>
      </c>
      <c r="AH88" s="129">
        <v>24</v>
      </c>
    </row>
    <row r="89" spans="1:34" ht="30" hidden="1" customHeight="1" x14ac:dyDescent="0.3">
      <c r="A89" s="172" t="s">
        <v>1078</v>
      </c>
      <c r="B89" s="129">
        <v>364</v>
      </c>
      <c r="C89" s="129">
        <v>5047</v>
      </c>
      <c r="D89" s="129">
        <v>4976</v>
      </c>
      <c r="E89" s="129">
        <v>71</v>
      </c>
      <c r="F89" s="129">
        <v>0</v>
      </c>
      <c r="G89" s="129">
        <v>11</v>
      </c>
      <c r="H89" s="129">
        <v>1956</v>
      </c>
      <c r="I89" s="129">
        <v>46</v>
      </c>
      <c r="J89" s="129">
        <v>31</v>
      </c>
      <c r="K89" s="129">
        <v>14</v>
      </c>
      <c r="L89" s="129">
        <v>1224</v>
      </c>
      <c r="M89" s="129">
        <v>262</v>
      </c>
      <c r="N89" s="129">
        <v>0</v>
      </c>
      <c r="O89" s="129">
        <v>36</v>
      </c>
      <c r="P89" s="129">
        <v>0</v>
      </c>
      <c r="Q89" s="129">
        <v>0</v>
      </c>
      <c r="R89" s="129">
        <v>10</v>
      </c>
      <c r="S89" s="129">
        <v>15</v>
      </c>
      <c r="T89" s="129">
        <v>47</v>
      </c>
      <c r="U89" s="129">
        <v>32</v>
      </c>
      <c r="V89" s="129">
        <v>0</v>
      </c>
      <c r="W89" s="129">
        <v>15</v>
      </c>
      <c r="X89" s="129">
        <v>0</v>
      </c>
      <c r="Y89" s="129">
        <v>7</v>
      </c>
      <c r="Z89" s="129">
        <v>0</v>
      </c>
      <c r="AA89" s="129">
        <v>0</v>
      </c>
      <c r="AB89" s="129">
        <v>0</v>
      </c>
      <c r="AC89" s="129">
        <v>0</v>
      </c>
      <c r="AD89" s="129">
        <v>187</v>
      </c>
      <c r="AE89" s="129">
        <v>0</v>
      </c>
      <c r="AF89" s="129">
        <v>0</v>
      </c>
      <c r="AG89" s="129">
        <v>0</v>
      </c>
      <c r="AH89" s="129">
        <v>30</v>
      </c>
    </row>
    <row r="90" spans="1:34" ht="30" hidden="1" customHeight="1" x14ac:dyDescent="0.3">
      <c r="A90" s="172" t="s">
        <v>1084</v>
      </c>
      <c r="B90" s="129">
        <v>295</v>
      </c>
      <c r="C90" s="129">
        <v>4000</v>
      </c>
      <c r="D90" s="129">
        <v>3960</v>
      </c>
      <c r="E90" s="129">
        <v>26</v>
      </c>
      <c r="F90" s="129">
        <v>14</v>
      </c>
      <c r="G90" s="129">
        <v>3</v>
      </c>
      <c r="H90" s="129">
        <v>1566</v>
      </c>
      <c r="I90" s="129">
        <v>50</v>
      </c>
      <c r="J90" s="129">
        <v>21</v>
      </c>
      <c r="K90" s="129">
        <v>9</v>
      </c>
      <c r="L90" s="129">
        <v>993</v>
      </c>
      <c r="M90" s="129">
        <v>236</v>
      </c>
      <c r="N90" s="129">
        <v>0</v>
      </c>
      <c r="O90" s="129">
        <v>15</v>
      </c>
      <c r="P90" s="129">
        <v>0</v>
      </c>
      <c r="Q90" s="129">
        <v>0</v>
      </c>
      <c r="R90" s="129">
        <v>8</v>
      </c>
      <c r="S90" s="129">
        <v>11</v>
      </c>
      <c r="T90" s="129">
        <v>21</v>
      </c>
      <c r="U90" s="129">
        <v>9</v>
      </c>
      <c r="V90" s="129">
        <v>0</v>
      </c>
      <c r="W90" s="129">
        <v>9</v>
      </c>
      <c r="X90" s="129">
        <v>0</v>
      </c>
      <c r="Y90" s="129">
        <v>2</v>
      </c>
      <c r="Z90" s="129">
        <v>0</v>
      </c>
      <c r="AA90" s="129">
        <v>0</v>
      </c>
      <c r="AB90" s="129">
        <v>0</v>
      </c>
      <c r="AC90" s="129">
        <v>0</v>
      </c>
      <c r="AD90" s="129">
        <v>165</v>
      </c>
      <c r="AE90" s="129">
        <v>0</v>
      </c>
      <c r="AF90" s="129">
        <v>0</v>
      </c>
      <c r="AG90" s="129">
        <v>0</v>
      </c>
      <c r="AH90" s="129">
        <v>17</v>
      </c>
    </row>
    <row r="91" spans="1:34" ht="30" hidden="1" customHeight="1" x14ac:dyDescent="0.3">
      <c r="A91" s="172" t="s">
        <v>1086</v>
      </c>
      <c r="B91" s="129">
        <v>291</v>
      </c>
      <c r="C91" s="129">
        <v>4162</v>
      </c>
      <c r="D91" s="129">
        <v>4160</v>
      </c>
      <c r="E91" s="129">
        <v>2</v>
      </c>
      <c r="F91" s="129">
        <v>0</v>
      </c>
      <c r="G91" s="129">
        <v>10</v>
      </c>
      <c r="H91" s="129">
        <v>1643</v>
      </c>
      <c r="I91" s="129">
        <v>62</v>
      </c>
      <c r="J91" s="129">
        <v>35</v>
      </c>
      <c r="K91" s="129">
        <v>13</v>
      </c>
      <c r="L91" s="129">
        <v>1033</v>
      </c>
      <c r="M91" s="129">
        <v>210</v>
      </c>
      <c r="N91" s="129">
        <v>0</v>
      </c>
      <c r="O91" s="129">
        <v>22</v>
      </c>
      <c r="P91" s="129">
        <v>0</v>
      </c>
      <c r="Q91" s="129">
        <v>0</v>
      </c>
      <c r="R91" s="129">
        <v>14</v>
      </c>
      <c r="S91" s="129">
        <v>13</v>
      </c>
      <c r="T91" s="129">
        <v>35</v>
      </c>
      <c r="U91" s="129">
        <v>11</v>
      </c>
      <c r="V91" s="129">
        <v>0</v>
      </c>
      <c r="W91" s="129">
        <v>4</v>
      </c>
      <c r="X91" s="129">
        <v>0</v>
      </c>
      <c r="Y91" s="129">
        <v>2</v>
      </c>
      <c r="Z91" s="129">
        <v>0</v>
      </c>
      <c r="AA91" s="129">
        <v>0</v>
      </c>
      <c r="AB91" s="129">
        <v>0</v>
      </c>
      <c r="AC91" s="129">
        <v>0</v>
      </c>
      <c r="AD91" s="129">
        <v>178</v>
      </c>
      <c r="AE91" s="129">
        <v>0</v>
      </c>
      <c r="AF91" s="129">
        <v>0</v>
      </c>
      <c r="AG91" s="129">
        <v>0</v>
      </c>
      <c r="AH91" s="129">
        <v>11</v>
      </c>
    </row>
    <row r="92" spans="1:34" ht="30" hidden="1" customHeight="1" x14ac:dyDescent="0.3">
      <c r="A92" s="172" t="s">
        <v>1101</v>
      </c>
      <c r="B92" s="129">
        <v>473</v>
      </c>
      <c r="C92" s="129">
        <v>6359</v>
      </c>
      <c r="D92" s="129">
        <v>6308</v>
      </c>
      <c r="E92" s="129">
        <v>44</v>
      </c>
      <c r="F92" s="129">
        <v>7</v>
      </c>
      <c r="G92" s="129">
        <v>1</v>
      </c>
      <c r="H92" s="129">
        <v>2487</v>
      </c>
      <c r="I92" s="129">
        <v>87</v>
      </c>
      <c r="J92" s="129">
        <v>43</v>
      </c>
      <c r="K92" s="129">
        <v>12</v>
      </c>
      <c r="L92" s="129">
        <v>1558</v>
      </c>
      <c r="M92" s="129">
        <v>349</v>
      </c>
      <c r="N92" s="129">
        <v>0</v>
      </c>
      <c r="O92" s="129">
        <v>42</v>
      </c>
      <c r="P92" s="129">
        <v>0</v>
      </c>
      <c r="Q92" s="129">
        <v>0</v>
      </c>
      <c r="R92" s="129">
        <v>20</v>
      </c>
      <c r="S92" s="129">
        <v>17</v>
      </c>
      <c r="T92" s="129">
        <v>42</v>
      </c>
      <c r="U92" s="129">
        <v>17</v>
      </c>
      <c r="V92" s="129">
        <v>0</v>
      </c>
      <c r="W92" s="129">
        <v>8</v>
      </c>
      <c r="X92" s="129">
        <v>0</v>
      </c>
      <c r="Y92" s="129">
        <v>6</v>
      </c>
      <c r="Z92" s="129">
        <v>0</v>
      </c>
      <c r="AA92" s="129">
        <v>0</v>
      </c>
      <c r="AB92" s="129">
        <v>0</v>
      </c>
      <c r="AC92" s="129">
        <v>0</v>
      </c>
      <c r="AD92" s="129">
        <v>262</v>
      </c>
      <c r="AE92" s="129">
        <v>0</v>
      </c>
      <c r="AF92" s="129">
        <v>0</v>
      </c>
      <c r="AG92" s="129">
        <v>0</v>
      </c>
      <c r="AH92" s="129">
        <v>24</v>
      </c>
    </row>
    <row r="93" spans="1:34" ht="30" hidden="1" customHeight="1" x14ac:dyDescent="0.3">
      <c r="A93" s="172" t="s">
        <v>1108</v>
      </c>
      <c r="B93" s="129">
        <v>264</v>
      </c>
      <c r="C93" s="129">
        <v>3285</v>
      </c>
      <c r="D93" s="129">
        <v>3261</v>
      </c>
      <c r="E93" s="129">
        <v>22</v>
      </c>
      <c r="F93" s="129">
        <v>2</v>
      </c>
      <c r="G93" s="129">
        <v>6</v>
      </c>
      <c r="H93" s="129">
        <v>1311</v>
      </c>
      <c r="I93" s="129">
        <v>51</v>
      </c>
      <c r="J93" s="129">
        <v>20</v>
      </c>
      <c r="K93" s="129">
        <v>6</v>
      </c>
      <c r="L93" s="129">
        <v>839</v>
      </c>
      <c r="M93" s="129">
        <v>187</v>
      </c>
      <c r="N93" s="129">
        <v>0</v>
      </c>
      <c r="O93" s="129">
        <v>17</v>
      </c>
      <c r="P93" s="129">
        <v>0</v>
      </c>
      <c r="Q93" s="129">
        <v>0</v>
      </c>
      <c r="R93" s="129">
        <v>11</v>
      </c>
      <c r="S93" s="129">
        <v>6</v>
      </c>
      <c r="T93" s="129">
        <v>33</v>
      </c>
      <c r="U93" s="129">
        <v>7</v>
      </c>
      <c r="V93" s="129">
        <v>0</v>
      </c>
      <c r="W93" s="129">
        <v>5</v>
      </c>
      <c r="X93" s="129">
        <v>0</v>
      </c>
      <c r="Y93" s="129">
        <v>4</v>
      </c>
      <c r="Z93" s="129">
        <v>0</v>
      </c>
      <c r="AA93" s="129">
        <v>0</v>
      </c>
      <c r="AB93" s="129">
        <v>0</v>
      </c>
      <c r="AC93" s="129">
        <v>0</v>
      </c>
      <c r="AD93" s="129">
        <v>118</v>
      </c>
      <c r="AE93" s="129">
        <v>0</v>
      </c>
      <c r="AF93" s="129">
        <v>0</v>
      </c>
      <c r="AG93" s="129">
        <v>0</v>
      </c>
      <c r="AH93" s="129">
        <v>7</v>
      </c>
    </row>
    <row r="94" spans="1:34" ht="30" hidden="1" customHeight="1" x14ac:dyDescent="0.3">
      <c r="A94" s="172" t="s">
        <v>1113</v>
      </c>
      <c r="B94" s="129">
        <v>473</v>
      </c>
      <c r="C94" s="129">
        <v>5594</v>
      </c>
      <c r="D94" s="129">
        <v>5546</v>
      </c>
      <c r="E94" s="129">
        <v>48</v>
      </c>
      <c r="F94" s="129">
        <v>0</v>
      </c>
      <c r="G94" s="129">
        <v>6</v>
      </c>
      <c r="H94" s="129">
        <v>2249</v>
      </c>
      <c r="I94" s="129">
        <v>55</v>
      </c>
      <c r="J94" s="129">
        <v>43</v>
      </c>
      <c r="K94" s="129">
        <v>15</v>
      </c>
      <c r="L94" s="129">
        <v>1517</v>
      </c>
      <c r="M94" s="129">
        <v>308</v>
      </c>
      <c r="N94" s="129">
        <v>0</v>
      </c>
      <c r="O94" s="129">
        <v>37</v>
      </c>
      <c r="P94" s="129">
        <v>0</v>
      </c>
      <c r="Q94" s="129">
        <v>0</v>
      </c>
      <c r="R94" s="129">
        <v>16</v>
      </c>
      <c r="S94" s="129">
        <v>8</v>
      </c>
      <c r="T94" s="129">
        <v>35</v>
      </c>
      <c r="U94" s="129">
        <v>9</v>
      </c>
      <c r="V94" s="129">
        <v>0</v>
      </c>
      <c r="W94" s="129">
        <v>6</v>
      </c>
      <c r="X94" s="129">
        <v>0</v>
      </c>
      <c r="Y94" s="129">
        <v>3</v>
      </c>
      <c r="Z94" s="129">
        <v>0</v>
      </c>
      <c r="AA94" s="129">
        <v>0</v>
      </c>
      <c r="AB94" s="129">
        <v>0</v>
      </c>
      <c r="AC94" s="129">
        <v>0</v>
      </c>
      <c r="AD94" s="129">
        <v>189</v>
      </c>
      <c r="AE94" s="129">
        <v>0</v>
      </c>
      <c r="AF94" s="129">
        <v>0</v>
      </c>
      <c r="AG94" s="129">
        <v>0</v>
      </c>
      <c r="AH94" s="129">
        <v>8</v>
      </c>
    </row>
    <row r="95" spans="1:34" ht="30" customHeight="1" x14ac:dyDescent="0.3">
      <c r="A95" s="172" t="s">
        <v>1573</v>
      </c>
      <c r="B95" s="129">
        <v>300</v>
      </c>
      <c r="C95" s="129">
        <v>4600</v>
      </c>
      <c r="D95" s="129">
        <v>4563</v>
      </c>
      <c r="E95" s="129">
        <v>37</v>
      </c>
      <c r="F95" s="129">
        <v>0</v>
      </c>
      <c r="G95" s="129">
        <v>0</v>
      </c>
      <c r="H95" s="129">
        <v>1795</v>
      </c>
      <c r="I95" s="129">
        <v>50</v>
      </c>
      <c r="J95" s="129">
        <v>36</v>
      </c>
      <c r="K95" s="129">
        <v>7</v>
      </c>
      <c r="L95" s="129">
        <v>1087</v>
      </c>
      <c r="M95" s="129">
        <v>273</v>
      </c>
      <c r="N95" s="129">
        <v>0</v>
      </c>
      <c r="O95" s="129">
        <v>24</v>
      </c>
      <c r="P95" s="129">
        <v>0</v>
      </c>
      <c r="Q95" s="129">
        <v>0</v>
      </c>
      <c r="R95" s="129">
        <v>13</v>
      </c>
      <c r="S95" s="129">
        <v>14</v>
      </c>
      <c r="T95" s="129">
        <v>40</v>
      </c>
      <c r="U95" s="129">
        <v>25</v>
      </c>
      <c r="V95" s="129">
        <v>0</v>
      </c>
      <c r="W95" s="129">
        <v>13</v>
      </c>
      <c r="X95" s="129">
        <v>0</v>
      </c>
      <c r="Y95" s="129">
        <v>7</v>
      </c>
      <c r="Z95" s="129">
        <v>0</v>
      </c>
      <c r="AA95" s="129">
        <v>0</v>
      </c>
      <c r="AB95" s="129">
        <v>0</v>
      </c>
      <c r="AC95" s="129">
        <v>0</v>
      </c>
      <c r="AD95" s="129">
        <v>196</v>
      </c>
      <c r="AE95" s="129">
        <v>0</v>
      </c>
      <c r="AF95" s="129">
        <v>0</v>
      </c>
      <c r="AG95" s="129">
        <v>0</v>
      </c>
      <c r="AH95" s="129">
        <v>10</v>
      </c>
    </row>
    <row r="96" spans="1:34" ht="30" customHeight="1" x14ac:dyDescent="0.3">
      <c r="A96" s="172" t="s">
        <v>1590</v>
      </c>
      <c r="B96" s="129">
        <v>275</v>
      </c>
      <c r="C96" s="129">
        <v>4051</v>
      </c>
      <c r="D96" s="129">
        <v>4034</v>
      </c>
      <c r="E96" s="129">
        <v>17</v>
      </c>
      <c r="F96" s="129">
        <v>0</v>
      </c>
      <c r="G96" s="129">
        <v>24</v>
      </c>
      <c r="H96" s="129">
        <v>1610</v>
      </c>
      <c r="I96" s="129">
        <v>58</v>
      </c>
      <c r="J96" s="129">
        <v>36</v>
      </c>
      <c r="K96" s="129">
        <v>17</v>
      </c>
      <c r="L96" s="129">
        <v>979</v>
      </c>
      <c r="M96" s="129">
        <v>234</v>
      </c>
      <c r="N96" s="129">
        <v>0</v>
      </c>
      <c r="O96" s="129">
        <v>24</v>
      </c>
      <c r="P96" s="129">
        <v>0</v>
      </c>
      <c r="Q96" s="129">
        <v>0</v>
      </c>
      <c r="R96" s="129">
        <v>1</v>
      </c>
      <c r="S96" s="129">
        <v>8</v>
      </c>
      <c r="T96" s="129">
        <v>39</v>
      </c>
      <c r="U96" s="129">
        <v>9</v>
      </c>
      <c r="V96" s="129">
        <v>0</v>
      </c>
      <c r="W96" s="129">
        <v>9</v>
      </c>
      <c r="X96" s="129">
        <v>0</v>
      </c>
      <c r="Y96" s="129">
        <v>2</v>
      </c>
      <c r="Z96" s="129">
        <v>0</v>
      </c>
      <c r="AA96" s="129">
        <v>0</v>
      </c>
      <c r="AB96" s="129">
        <v>0</v>
      </c>
      <c r="AC96" s="129">
        <v>0</v>
      </c>
      <c r="AD96" s="129">
        <v>183</v>
      </c>
      <c r="AE96" s="129">
        <v>0</v>
      </c>
      <c r="AF96" s="129">
        <v>0</v>
      </c>
      <c r="AG96" s="129">
        <v>0</v>
      </c>
      <c r="AH96" s="129">
        <v>11</v>
      </c>
    </row>
    <row r="97" spans="1:35" ht="30" customHeight="1" x14ac:dyDescent="0.3">
      <c r="A97" s="172" t="s">
        <v>1602</v>
      </c>
      <c r="B97" s="129">
        <v>285</v>
      </c>
      <c r="C97" s="129">
        <v>4135</v>
      </c>
      <c r="D97" s="129">
        <v>4116</v>
      </c>
      <c r="E97" s="129">
        <v>19</v>
      </c>
      <c r="F97" s="129">
        <v>0</v>
      </c>
      <c r="G97" s="129">
        <v>3</v>
      </c>
      <c r="H97" s="129">
        <v>1650</v>
      </c>
      <c r="I97" s="129">
        <v>54</v>
      </c>
      <c r="J97" s="129">
        <v>48</v>
      </c>
      <c r="K97" s="129">
        <v>12</v>
      </c>
      <c r="L97" s="129">
        <v>993</v>
      </c>
      <c r="M97" s="129">
        <v>258</v>
      </c>
      <c r="N97" s="129">
        <v>0</v>
      </c>
      <c r="O97" s="129">
        <v>14</v>
      </c>
      <c r="P97" s="129">
        <v>0</v>
      </c>
      <c r="Q97" s="129">
        <v>0</v>
      </c>
      <c r="R97" s="129">
        <v>2</v>
      </c>
      <c r="S97" s="129">
        <v>10</v>
      </c>
      <c r="T97" s="129">
        <v>22</v>
      </c>
      <c r="U97" s="129">
        <v>14</v>
      </c>
      <c r="V97" s="129">
        <v>0</v>
      </c>
      <c r="W97" s="129">
        <v>11</v>
      </c>
      <c r="X97" s="129">
        <v>0</v>
      </c>
      <c r="Y97" s="129">
        <v>3</v>
      </c>
      <c r="Z97" s="129">
        <v>0</v>
      </c>
      <c r="AA97" s="129">
        <v>0</v>
      </c>
      <c r="AB97" s="129">
        <v>0</v>
      </c>
      <c r="AC97" s="129">
        <v>0</v>
      </c>
      <c r="AD97" s="129">
        <v>205</v>
      </c>
      <c r="AE97" s="129">
        <v>0</v>
      </c>
      <c r="AF97" s="129">
        <v>0</v>
      </c>
      <c r="AG97" s="129">
        <v>0</v>
      </c>
      <c r="AH97" s="129">
        <v>4</v>
      </c>
    </row>
    <row r="98" spans="1:35" ht="30" customHeight="1" x14ac:dyDescent="0.3">
      <c r="A98" s="172" t="s">
        <v>1621</v>
      </c>
      <c r="B98" s="129">
        <v>389</v>
      </c>
      <c r="C98" s="129">
        <v>5271</v>
      </c>
      <c r="D98" s="129">
        <v>5230</v>
      </c>
      <c r="E98" s="129">
        <v>41</v>
      </c>
      <c r="F98" s="129">
        <v>0</v>
      </c>
      <c r="G98" s="129">
        <v>3</v>
      </c>
      <c r="H98" s="129">
        <v>2098</v>
      </c>
      <c r="I98" s="129">
        <v>69</v>
      </c>
      <c r="J98" s="129">
        <v>34</v>
      </c>
      <c r="K98" s="129">
        <v>23</v>
      </c>
      <c r="L98" s="129">
        <v>1320</v>
      </c>
      <c r="M98" s="129">
        <v>321</v>
      </c>
      <c r="N98" s="129">
        <v>0</v>
      </c>
      <c r="O98" s="129">
        <v>17</v>
      </c>
      <c r="P98" s="129">
        <v>0</v>
      </c>
      <c r="Q98" s="129">
        <v>0</v>
      </c>
      <c r="R98" s="129">
        <v>3</v>
      </c>
      <c r="S98" s="129">
        <v>11</v>
      </c>
      <c r="T98" s="129">
        <v>28</v>
      </c>
      <c r="U98" s="129">
        <v>15</v>
      </c>
      <c r="V98" s="129">
        <v>0</v>
      </c>
      <c r="W98" s="129">
        <v>21</v>
      </c>
      <c r="X98" s="129">
        <v>0</v>
      </c>
      <c r="Y98" s="129">
        <v>7</v>
      </c>
      <c r="Z98" s="129">
        <v>0</v>
      </c>
      <c r="AA98" s="129">
        <v>0</v>
      </c>
      <c r="AB98" s="129">
        <v>0</v>
      </c>
      <c r="AC98" s="129">
        <v>0</v>
      </c>
      <c r="AD98" s="129">
        <v>219</v>
      </c>
      <c r="AE98" s="129">
        <v>0</v>
      </c>
      <c r="AF98" s="129">
        <v>0</v>
      </c>
      <c r="AG98" s="129">
        <v>0</v>
      </c>
      <c r="AH98" s="129">
        <v>10</v>
      </c>
    </row>
    <row r="99" spans="1:35" ht="30" customHeight="1" x14ac:dyDescent="0.3">
      <c r="A99" s="172" t="s">
        <v>1623</v>
      </c>
      <c r="B99" s="129">
        <v>353</v>
      </c>
      <c r="C99" s="129">
        <v>4903</v>
      </c>
      <c r="D99" s="129">
        <v>4883</v>
      </c>
      <c r="E99" s="129">
        <v>18</v>
      </c>
      <c r="F99" s="129">
        <v>2</v>
      </c>
      <c r="G99" s="129">
        <v>5</v>
      </c>
      <c r="H99" s="129">
        <v>1930</v>
      </c>
      <c r="I99" s="129">
        <v>81</v>
      </c>
      <c r="J99" s="129">
        <v>25</v>
      </c>
      <c r="K99" s="129">
        <v>19</v>
      </c>
      <c r="L99" s="129">
        <v>1209</v>
      </c>
      <c r="M99" s="129">
        <v>279</v>
      </c>
      <c r="N99" s="129">
        <v>0</v>
      </c>
      <c r="O99" s="129">
        <v>24</v>
      </c>
      <c r="P99" s="129">
        <v>0</v>
      </c>
      <c r="Q99" s="129">
        <v>0</v>
      </c>
      <c r="R99" s="129">
        <v>6</v>
      </c>
      <c r="S99" s="129">
        <v>11</v>
      </c>
      <c r="T99" s="129">
        <v>24</v>
      </c>
      <c r="U99" s="129">
        <v>13</v>
      </c>
      <c r="V99" s="129">
        <v>0</v>
      </c>
      <c r="W99" s="129">
        <v>9</v>
      </c>
      <c r="X99" s="129">
        <v>0</v>
      </c>
      <c r="Y99" s="129">
        <v>5</v>
      </c>
      <c r="Z99" s="129">
        <v>0</v>
      </c>
      <c r="AA99" s="129">
        <v>0</v>
      </c>
      <c r="AB99" s="129">
        <v>0</v>
      </c>
      <c r="AC99" s="129">
        <v>0</v>
      </c>
      <c r="AD99" s="129">
        <v>213</v>
      </c>
      <c r="AE99" s="129">
        <v>0</v>
      </c>
      <c r="AF99" s="129">
        <v>0</v>
      </c>
      <c r="AG99" s="129">
        <v>0</v>
      </c>
      <c r="AH99" s="129">
        <v>12</v>
      </c>
    </row>
    <row r="100" spans="1:35" ht="30" customHeight="1" x14ac:dyDescent="0.3">
      <c r="A100" s="172" t="s">
        <v>1627</v>
      </c>
      <c r="B100" s="129">
        <v>390</v>
      </c>
      <c r="C100" s="129">
        <v>5130</v>
      </c>
      <c r="D100" s="129">
        <v>5096</v>
      </c>
      <c r="E100" s="129">
        <v>34</v>
      </c>
      <c r="F100" s="129">
        <v>0</v>
      </c>
      <c r="G100" s="129">
        <v>3</v>
      </c>
      <c r="H100" s="129">
        <v>2090</v>
      </c>
      <c r="I100" s="129">
        <v>63</v>
      </c>
      <c r="J100" s="129">
        <v>46</v>
      </c>
      <c r="K100" s="129">
        <v>15</v>
      </c>
      <c r="L100" s="129">
        <v>1324</v>
      </c>
      <c r="M100" s="129">
        <v>296</v>
      </c>
      <c r="N100" s="129">
        <v>0</v>
      </c>
      <c r="O100" s="129">
        <v>24</v>
      </c>
      <c r="P100" s="129">
        <v>0</v>
      </c>
      <c r="Q100" s="129">
        <v>0</v>
      </c>
      <c r="R100" s="129">
        <v>3</v>
      </c>
      <c r="S100" s="129">
        <v>9</v>
      </c>
      <c r="T100" s="129">
        <v>28</v>
      </c>
      <c r="U100" s="129">
        <v>16</v>
      </c>
      <c r="V100" s="129">
        <v>0</v>
      </c>
      <c r="W100" s="129">
        <v>19</v>
      </c>
      <c r="X100" s="129">
        <v>1</v>
      </c>
      <c r="Y100" s="129">
        <v>6</v>
      </c>
      <c r="Z100" s="129">
        <v>0</v>
      </c>
      <c r="AA100" s="129">
        <v>0</v>
      </c>
      <c r="AB100" s="129">
        <v>0</v>
      </c>
      <c r="AC100" s="129">
        <v>0</v>
      </c>
      <c r="AD100" s="129">
        <v>225</v>
      </c>
      <c r="AE100" s="129">
        <v>0</v>
      </c>
      <c r="AF100" s="129">
        <v>0</v>
      </c>
      <c r="AG100" s="129">
        <v>0</v>
      </c>
      <c r="AH100" s="129">
        <v>15</v>
      </c>
    </row>
    <row r="101" spans="1:35" ht="30" customHeight="1" x14ac:dyDescent="0.3">
      <c r="A101" s="172" t="s">
        <v>1629</v>
      </c>
      <c r="B101" s="129">
        <v>341</v>
      </c>
      <c r="C101" s="129">
        <v>4395</v>
      </c>
      <c r="D101" s="129">
        <v>4377</v>
      </c>
      <c r="E101" s="129">
        <v>18</v>
      </c>
      <c r="F101" s="129">
        <v>0</v>
      </c>
      <c r="G101" s="129">
        <v>1</v>
      </c>
      <c r="H101" s="129">
        <v>1736</v>
      </c>
      <c r="I101" s="129">
        <v>59</v>
      </c>
      <c r="J101" s="129">
        <v>30</v>
      </c>
      <c r="K101" s="129">
        <v>6</v>
      </c>
      <c r="L101" s="129">
        <v>1152</v>
      </c>
      <c r="M101" s="129">
        <v>239</v>
      </c>
      <c r="N101" s="129">
        <v>0</v>
      </c>
      <c r="O101" s="129">
        <v>17</v>
      </c>
      <c r="P101" s="129">
        <v>0</v>
      </c>
      <c r="Q101" s="129">
        <v>0</v>
      </c>
      <c r="R101" s="129">
        <v>2</v>
      </c>
      <c r="S101" s="129">
        <v>6</v>
      </c>
      <c r="T101" s="129">
        <v>24</v>
      </c>
      <c r="U101" s="129">
        <v>4</v>
      </c>
      <c r="V101" s="129">
        <v>0</v>
      </c>
      <c r="W101" s="129">
        <v>7</v>
      </c>
      <c r="X101" s="129">
        <v>0</v>
      </c>
      <c r="Y101" s="129">
        <v>1</v>
      </c>
      <c r="Z101" s="129">
        <v>0</v>
      </c>
      <c r="AA101" s="129">
        <v>0</v>
      </c>
      <c r="AB101" s="129">
        <v>0</v>
      </c>
      <c r="AC101" s="129">
        <v>0</v>
      </c>
      <c r="AD101" s="129">
        <v>182</v>
      </c>
      <c r="AE101" s="129">
        <v>0</v>
      </c>
      <c r="AF101" s="129">
        <v>0</v>
      </c>
      <c r="AG101" s="129">
        <v>0</v>
      </c>
      <c r="AH101" s="129">
        <v>7</v>
      </c>
    </row>
    <row r="102" spans="1:35" ht="30" customHeight="1" x14ac:dyDescent="0.3">
      <c r="A102" s="172" t="s">
        <v>1637</v>
      </c>
      <c r="B102" s="129">
        <v>412</v>
      </c>
      <c r="C102" s="129">
        <v>5350</v>
      </c>
      <c r="D102" s="129">
        <v>5234</v>
      </c>
      <c r="E102" s="129">
        <v>116</v>
      </c>
      <c r="F102" s="129">
        <v>0</v>
      </c>
      <c r="G102" s="129">
        <v>22</v>
      </c>
      <c r="H102" s="129">
        <v>2148</v>
      </c>
      <c r="I102" s="129">
        <v>72</v>
      </c>
      <c r="J102" s="129">
        <v>33</v>
      </c>
      <c r="K102" s="129">
        <v>21</v>
      </c>
      <c r="L102" s="129">
        <v>1410</v>
      </c>
      <c r="M102" s="129">
        <v>299</v>
      </c>
      <c r="N102" s="129">
        <v>0</v>
      </c>
      <c r="O102" s="129">
        <v>17</v>
      </c>
      <c r="P102" s="129">
        <v>0</v>
      </c>
      <c r="Q102" s="129">
        <v>0</v>
      </c>
      <c r="R102" s="129">
        <v>2</v>
      </c>
      <c r="S102" s="129">
        <v>3</v>
      </c>
      <c r="T102" s="129">
        <v>31</v>
      </c>
      <c r="U102" s="129">
        <v>15</v>
      </c>
      <c r="V102" s="129">
        <v>0</v>
      </c>
      <c r="W102" s="129">
        <v>19</v>
      </c>
      <c r="X102" s="129">
        <v>0</v>
      </c>
      <c r="Y102" s="129">
        <v>5</v>
      </c>
      <c r="Z102" s="129">
        <v>0</v>
      </c>
      <c r="AA102" s="129">
        <v>0</v>
      </c>
      <c r="AB102" s="129">
        <v>0</v>
      </c>
      <c r="AC102" s="129">
        <v>0</v>
      </c>
      <c r="AD102" s="129">
        <v>205</v>
      </c>
      <c r="AE102" s="129">
        <v>0</v>
      </c>
      <c r="AF102" s="129">
        <v>0</v>
      </c>
      <c r="AG102" s="129">
        <v>0</v>
      </c>
      <c r="AH102" s="129">
        <v>16</v>
      </c>
    </row>
    <row r="103" spans="1:35" ht="30" customHeight="1" x14ac:dyDescent="0.3">
      <c r="A103" s="172" t="s">
        <v>1640</v>
      </c>
      <c r="B103" s="129">
        <v>329</v>
      </c>
      <c r="C103" s="129">
        <v>4676</v>
      </c>
      <c r="D103" s="129">
        <v>4574</v>
      </c>
      <c r="E103" s="129">
        <v>99</v>
      </c>
      <c r="F103" s="129">
        <v>3</v>
      </c>
      <c r="G103" s="129">
        <v>3</v>
      </c>
      <c r="H103" s="129">
        <v>1862</v>
      </c>
      <c r="I103" s="129">
        <v>60</v>
      </c>
      <c r="J103" s="129">
        <v>46</v>
      </c>
      <c r="K103" s="129">
        <v>9</v>
      </c>
      <c r="L103" s="129">
        <v>1163</v>
      </c>
      <c r="M103" s="129">
        <v>248</v>
      </c>
      <c r="N103" s="129">
        <v>0</v>
      </c>
      <c r="O103" s="129">
        <v>24</v>
      </c>
      <c r="P103" s="129">
        <v>0</v>
      </c>
      <c r="Q103" s="129">
        <v>0</v>
      </c>
      <c r="R103" s="129">
        <v>5</v>
      </c>
      <c r="S103" s="129">
        <v>13</v>
      </c>
      <c r="T103" s="129">
        <v>31</v>
      </c>
      <c r="U103" s="129">
        <v>13</v>
      </c>
      <c r="V103" s="129">
        <v>0</v>
      </c>
      <c r="W103" s="129">
        <v>18</v>
      </c>
      <c r="X103" s="129">
        <v>1</v>
      </c>
      <c r="Y103" s="129">
        <v>5</v>
      </c>
      <c r="Z103" s="129">
        <v>0</v>
      </c>
      <c r="AA103" s="129">
        <v>0</v>
      </c>
      <c r="AB103" s="129">
        <v>0</v>
      </c>
      <c r="AC103" s="129">
        <v>0</v>
      </c>
      <c r="AD103" s="129">
        <v>207</v>
      </c>
      <c r="AE103" s="129">
        <v>0</v>
      </c>
      <c r="AF103" s="129">
        <v>0</v>
      </c>
      <c r="AG103" s="129">
        <v>0</v>
      </c>
      <c r="AH103" s="129">
        <v>19</v>
      </c>
    </row>
    <row r="104" spans="1:35" ht="30" customHeight="1" x14ac:dyDescent="0.3">
      <c r="A104" s="172" t="s">
        <v>1647</v>
      </c>
      <c r="B104" s="129">
        <v>349</v>
      </c>
      <c r="C104" s="129">
        <v>4603</v>
      </c>
      <c r="D104" s="129">
        <v>4602</v>
      </c>
      <c r="E104" s="129">
        <v>1</v>
      </c>
      <c r="F104" s="129">
        <v>0</v>
      </c>
      <c r="G104" s="129">
        <v>3</v>
      </c>
      <c r="H104" s="129">
        <v>1795</v>
      </c>
      <c r="I104" s="129">
        <v>67</v>
      </c>
      <c r="J104" s="129">
        <v>35</v>
      </c>
      <c r="K104" s="129">
        <v>9</v>
      </c>
      <c r="L104" s="129">
        <v>1135</v>
      </c>
      <c r="M104" s="129">
        <v>262</v>
      </c>
      <c r="N104" s="129">
        <v>0</v>
      </c>
      <c r="O104" s="129">
        <v>23</v>
      </c>
      <c r="P104" s="129">
        <v>0</v>
      </c>
      <c r="Q104" s="129">
        <v>0</v>
      </c>
      <c r="R104" s="129">
        <v>2</v>
      </c>
      <c r="S104" s="129">
        <v>13</v>
      </c>
      <c r="T104" s="129">
        <v>24</v>
      </c>
      <c r="U104" s="129">
        <v>0</v>
      </c>
      <c r="V104" s="129">
        <v>0</v>
      </c>
      <c r="W104" s="129">
        <v>13</v>
      </c>
      <c r="X104" s="129">
        <v>0</v>
      </c>
      <c r="Y104" s="129">
        <v>2</v>
      </c>
      <c r="Z104" s="129">
        <v>0</v>
      </c>
      <c r="AA104" s="129">
        <v>0</v>
      </c>
      <c r="AB104" s="129">
        <v>0</v>
      </c>
      <c r="AC104" s="129">
        <v>0</v>
      </c>
      <c r="AD104" s="129">
        <v>205</v>
      </c>
      <c r="AE104" s="129">
        <v>0</v>
      </c>
      <c r="AF104" s="129">
        <v>0</v>
      </c>
      <c r="AG104" s="129">
        <v>0</v>
      </c>
      <c r="AH104" s="129">
        <v>5</v>
      </c>
    </row>
    <row r="105" spans="1:35" ht="30" customHeight="1" x14ac:dyDescent="0.3">
      <c r="A105" s="172" t="s">
        <v>1653</v>
      </c>
      <c r="B105" s="129">
        <v>406</v>
      </c>
      <c r="C105" s="129">
        <v>5298</v>
      </c>
      <c r="D105" s="129">
        <v>5231</v>
      </c>
      <c r="E105" s="129">
        <v>67</v>
      </c>
      <c r="F105" s="129">
        <v>0</v>
      </c>
      <c r="G105" s="129">
        <v>5</v>
      </c>
      <c r="H105" s="129">
        <v>2082</v>
      </c>
      <c r="I105" s="129">
        <v>71</v>
      </c>
      <c r="J105" s="129">
        <v>52</v>
      </c>
      <c r="K105" s="129">
        <v>10</v>
      </c>
      <c r="L105" s="129">
        <v>1322</v>
      </c>
      <c r="M105" s="129">
        <v>294</v>
      </c>
      <c r="N105" s="129">
        <v>0</v>
      </c>
      <c r="O105" s="129">
        <v>24</v>
      </c>
      <c r="P105" s="129">
        <v>0</v>
      </c>
      <c r="Q105" s="129">
        <v>0</v>
      </c>
      <c r="R105" s="129">
        <v>6</v>
      </c>
      <c r="S105" s="129">
        <v>7</v>
      </c>
      <c r="T105" s="129">
        <v>24</v>
      </c>
      <c r="U105" s="129">
        <v>25</v>
      </c>
      <c r="V105" s="129">
        <v>0</v>
      </c>
      <c r="W105" s="129">
        <v>11</v>
      </c>
      <c r="X105" s="129">
        <v>0</v>
      </c>
      <c r="Y105" s="129">
        <v>7</v>
      </c>
      <c r="Z105" s="129">
        <v>0</v>
      </c>
      <c r="AA105" s="129">
        <v>0</v>
      </c>
      <c r="AB105" s="129">
        <v>0</v>
      </c>
      <c r="AC105" s="129">
        <v>0</v>
      </c>
      <c r="AD105" s="129">
        <v>213</v>
      </c>
      <c r="AE105" s="129">
        <v>0</v>
      </c>
      <c r="AF105" s="129">
        <v>1</v>
      </c>
      <c r="AG105" s="129">
        <v>0</v>
      </c>
      <c r="AH105" s="129">
        <v>15</v>
      </c>
    </row>
    <row r="106" spans="1:35" ht="30" customHeight="1" x14ac:dyDescent="0.3">
      <c r="A106" s="172" t="s">
        <v>1666</v>
      </c>
      <c r="B106" s="129">
        <v>326</v>
      </c>
      <c r="C106" s="129">
        <v>4221</v>
      </c>
      <c r="D106" s="129">
        <v>4198</v>
      </c>
      <c r="E106" s="129">
        <v>23</v>
      </c>
      <c r="F106" s="129">
        <v>0</v>
      </c>
      <c r="G106" s="129">
        <v>4</v>
      </c>
      <c r="H106" s="129">
        <v>1710</v>
      </c>
      <c r="I106" s="129">
        <v>52</v>
      </c>
      <c r="J106" s="129">
        <v>40</v>
      </c>
      <c r="K106" s="129">
        <v>12</v>
      </c>
      <c r="L106" s="129">
        <v>1112</v>
      </c>
      <c r="M106" s="129">
        <v>223</v>
      </c>
      <c r="N106" s="129">
        <v>0</v>
      </c>
      <c r="O106" s="129">
        <v>20</v>
      </c>
      <c r="P106" s="129">
        <v>0</v>
      </c>
      <c r="Q106" s="129">
        <v>0</v>
      </c>
      <c r="R106" s="129">
        <v>1</v>
      </c>
      <c r="S106" s="129">
        <v>4</v>
      </c>
      <c r="T106" s="129">
        <v>15</v>
      </c>
      <c r="U106" s="129">
        <v>14</v>
      </c>
      <c r="V106" s="129">
        <v>0</v>
      </c>
      <c r="W106" s="129">
        <v>10</v>
      </c>
      <c r="X106" s="129">
        <v>0</v>
      </c>
      <c r="Y106" s="129">
        <v>3</v>
      </c>
      <c r="Z106" s="129">
        <v>0</v>
      </c>
      <c r="AA106" s="129">
        <v>0</v>
      </c>
      <c r="AB106" s="129">
        <v>0</v>
      </c>
      <c r="AC106" s="129">
        <v>0</v>
      </c>
      <c r="AD106" s="129">
        <v>200</v>
      </c>
      <c r="AE106" s="129">
        <v>0</v>
      </c>
      <c r="AF106" s="129">
        <v>0</v>
      </c>
      <c r="AG106" s="129">
        <v>0</v>
      </c>
      <c r="AH106" s="129">
        <v>4</v>
      </c>
    </row>
    <row r="107" spans="1:35" ht="30" customHeight="1" x14ac:dyDescent="0.3">
      <c r="A107" s="172" t="s">
        <v>1677</v>
      </c>
      <c r="B107" s="129">
        <v>262</v>
      </c>
      <c r="C107" s="129">
        <v>3641</v>
      </c>
      <c r="D107" s="129">
        <v>3590</v>
      </c>
      <c r="E107" s="129">
        <v>51</v>
      </c>
      <c r="F107" s="129">
        <v>0</v>
      </c>
      <c r="G107" s="129">
        <v>0</v>
      </c>
      <c r="H107" s="129">
        <v>1470</v>
      </c>
      <c r="I107" s="129">
        <v>52</v>
      </c>
      <c r="J107" s="129">
        <v>47</v>
      </c>
      <c r="K107" s="129">
        <v>4</v>
      </c>
      <c r="L107" s="129">
        <v>933</v>
      </c>
      <c r="M107" s="129">
        <v>182</v>
      </c>
      <c r="N107" s="129">
        <v>0</v>
      </c>
      <c r="O107" s="129">
        <v>21</v>
      </c>
      <c r="P107" s="129">
        <v>0</v>
      </c>
      <c r="Q107" s="129">
        <v>0</v>
      </c>
      <c r="R107" s="129">
        <v>5</v>
      </c>
      <c r="S107" s="129">
        <v>4</v>
      </c>
      <c r="T107" s="129">
        <v>18</v>
      </c>
      <c r="U107" s="129">
        <v>6</v>
      </c>
      <c r="V107" s="129">
        <v>0</v>
      </c>
      <c r="W107" s="129">
        <v>12</v>
      </c>
      <c r="X107" s="129">
        <v>0</v>
      </c>
      <c r="Y107" s="129">
        <v>0</v>
      </c>
      <c r="Z107" s="129">
        <v>0</v>
      </c>
      <c r="AA107" s="129">
        <v>0</v>
      </c>
      <c r="AB107" s="129">
        <v>0</v>
      </c>
      <c r="AC107" s="129">
        <v>0</v>
      </c>
      <c r="AD107" s="129">
        <v>176</v>
      </c>
      <c r="AE107" s="129">
        <v>0</v>
      </c>
      <c r="AF107" s="129">
        <v>0</v>
      </c>
      <c r="AG107" s="129">
        <v>0</v>
      </c>
      <c r="AH107" s="129">
        <v>10</v>
      </c>
    </row>
    <row r="108" spans="1:35" ht="30" customHeight="1" x14ac:dyDescent="0.3">
      <c r="A108" s="252" t="s">
        <v>226</v>
      </c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134"/>
      <c r="AG108" s="134"/>
      <c r="AH108" s="134"/>
      <c r="AI108" s="133"/>
    </row>
    <row r="109" spans="1:35" s="276" customFormat="1" ht="30" customHeight="1" x14ac:dyDescent="0.3">
      <c r="A109" s="294" t="s">
        <v>228</v>
      </c>
      <c r="B109" s="295">
        <v>0</v>
      </c>
      <c r="C109" s="293">
        <v>4</v>
      </c>
      <c r="D109" s="293">
        <v>4</v>
      </c>
      <c r="E109" s="293">
        <v>0</v>
      </c>
      <c r="F109" s="293">
        <v>0</v>
      </c>
      <c r="G109" s="293">
        <v>0</v>
      </c>
      <c r="H109" s="293">
        <v>2</v>
      </c>
      <c r="I109" s="293">
        <v>0</v>
      </c>
      <c r="J109" s="293">
        <v>0</v>
      </c>
      <c r="K109" s="293">
        <v>0</v>
      </c>
      <c r="L109" s="293">
        <v>0</v>
      </c>
      <c r="M109" s="293">
        <v>0</v>
      </c>
      <c r="N109" s="293">
        <v>0</v>
      </c>
      <c r="O109" s="293">
        <v>0</v>
      </c>
      <c r="P109" s="293">
        <v>0</v>
      </c>
      <c r="Q109" s="293">
        <v>0</v>
      </c>
      <c r="R109" s="293">
        <v>0</v>
      </c>
      <c r="S109" s="293">
        <v>0</v>
      </c>
      <c r="T109" s="293">
        <v>0</v>
      </c>
      <c r="U109" s="293">
        <v>0</v>
      </c>
      <c r="V109" s="293">
        <v>0</v>
      </c>
      <c r="W109" s="293">
        <v>1</v>
      </c>
      <c r="X109" s="293">
        <v>0</v>
      </c>
      <c r="Y109" s="293">
        <v>0</v>
      </c>
      <c r="Z109" s="293">
        <v>0</v>
      </c>
      <c r="AA109" s="293">
        <v>0</v>
      </c>
      <c r="AB109" s="293">
        <v>0</v>
      </c>
      <c r="AC109" s="293">
        <v>0</v>
      </c>
      <c r="AD109" s="293">
        <v>0</v>
      </c>
      <c r="AE109" s="293">
        <v>0</v>
      </c>
      <c r="AF109" s="293">
        <v>0</v>
      </c>
      <c r="AG109" s="293">
        <v>0</v>
      </c>
      <c r="AH109" s="293">
        <v>1</v>
      </c>
    </row>
    <row r="110" spans="1:35" s="276" customFormat="1" ht="30" customHeight="1" x14ac:dyDescent="0.3">
      <c r="A110" s="294" t="s">
        <v>230</v>
      </c>
      <c r="B110" s="293">
        <f>SUM(B111:B123)</f>
        <v>92</v>
      </c>
      <c r="C110" s="293">
        <f>SUM(C111:C123)</f>
        <v>1307</v>
      </c>
      <c r="D110" s="293">
        <f t="shared" ref="D110:AH110" si="0">SUM(D111:D123)</f>
        <v>1307</v>
      </c>
      <c r="E110" s="293">
        <f t="shared" si="0"/>
        <v>0</v>
      </c>
      <c r="F110" s="293">
        <f t="shared" si="0"/>
        <v>0</v>
      </c>
      <c r="G110" s="293">
        <f t="shared" si="0"/>
        <v>0</v>
      </c>
      <c r="H110" s="293">
        <f t="shared" si="0"/>
        <v>534</v>
      </c>
      <c r="I110" s="293">
        <f t="shared" si="0"/>
        <v>11</v>
      </c>
      <c r="J110" s="293">
        <f t="shared" si="0"/>
        <v>35</v>
      </c>
      <c r="K110" s="293">
        <f t="shared" si="0"/>
        <v>0</v>
      </c>
      <c r="L110" s="293">
        <f t="shared" si="0"/>
        <v>348</v>
      </c>
      <c r="M110" s="293">
        <f t="shared" si="0"/>
        <v>67</v>
      </c>
      <c r="N110" s="293">
        <f t="shared" si="0"/>
        <v>0</v>
      </c>
      <c r="O110" s="293">
        <f t="shared" si="0"/>
        <v>0</v>
      </c>
      <c r="P110" s="293">
        <f t="shared" si="0"/>
        <v>0</v>
      </c>
      <c r="Q110" s="293">
        <f t="shared" si="0"/>
        <v>0</v>
      </c>
      <c r="R110" s="293">
        <f t="shared" si="0"/>
        <v>0</v>
      </c>
      <c r="S110" s="293">
        <f t="shared" si="0"/>
        <v>0</v>
      </c>
      <c r="T110" s="293">
        <f t="shared" si="0"/>
        <v>2</v>
      </c>
      <c r="U110" s="293">
        <f t="shared" si="0"/>
        <v>0</v>
      </c>
      <c r="V110" s="293">
        <f t="shared" si="0"/>
        <v>0</v>
      </c>
      <c r="W110" s="293">
        <f t="shared" si="0"/>
        <v>1</v>
      </c>
      <c r="X110" s="293">
        <f t="shared" si="0"/>
        <v>0</v>
      </c>
      <c r="Y110" s="293">
        <f t="shared" si="0"/>
        <v>0</v>
      </c>
      <c r="Z110" s="293">
        <f t="shared" si="0"/>
        <v>0</v>
      </c>
      <c r="AA110" s="293">
        <f t="shared" si="0"/>
        <v>0</v>
      </c>
      <c r="AB110" s="293">
        <f t="shared" si="0"/>
        <v>0</v>
      </c>
      <c r="AC110" s="293">
        <f t="shared" si="0"/>
        <v>0</v>
      </c>
      <c r="AD110" s="293">
        <f t="shared" si="0"/>
        <v>69</v>
      </c>
      <c r="AE110" s="293">
        <f t="shared" si="0"/>
        <v>0</v>
      </c>
      <c r="AF110" s="293">
        <f t="shared" si="0"/>
        <v>0</v>
      </c>
      <c r="AG110" s="293">
        <f t="shared" si="0"/>
        <v>0</v>
      </c>
      <c r="AH110" s="293">
        <f t="shared" si="0"/>
        <v>1</v>
      </c>
    </row>
    <row r="111" spans="1:35" ht="30" customHeight="1" x14ac:dyDescent="0.3">
      <c r="A111" s="253" t="s">
        <v>232</v>
      </c>
      <c r="B111" s="129">
        <v>0</v>
      </c>
      <c r="C111" s="129">
        <v>3</v>
      </c>
      <c r="D111" s="129">
        <v>3</v>
      </c>
      <c r="E111" s="129">
        <v>0</v>
      </c>
      <c r="F111" s="129">
        <v>0</v>
      </c>
      <c r="G111" s="129">
        <v>0</v>
      </c>
      <c r="H111" s="129">
        <v>1</v>
      </c>
      <c r="I111" s="129">
        <v>0</v>
      </c>
      <c r="J111" s="129">
        <v>0</v>
      </c>
      <c r="K111" s="129">
        <v>0</v>
      </c>
      <c r="L111" s="129">
        <v>0</v>
      </c>
      <c r="M111" s="129">
        <v>0</v>
      </c>
      <c r="N111" s="129">
        <v>0</v>
      </c>
      <c r="O111" s="129">
        <v>0</v>
      </c>
      <c r="P111" s="129">
        <v>0</v>
      </c>
      <c r="Q111" s="129">
        <v>0</v>
      </c>
      <c r="R111" s="129">
        <v>0</v>
      </c>
      <c r="S111" s="129">
        <v>0</v>
      </c>
      <c r="T111" s="129">
        <v>0</v>
      </c>
      <c r="U111" s="129">
        <v>0</v>
      </c>
      <c r="V111" s="129">
        <v>0</v>
      </c>
      <c r="W111" s="129">
        <v>1</v>
      </c>
      <c r="X111" s="129">
        <v>0</v>
      </c>
      <c r="Y111" s="129">
        <v>0</v>
      </c>
      <c r="Z111" s="129">
        <v>0</v>
      </c>
      <c r="AA111" s="129">
        <v>0</v>
      </c>
      <c r="AB111" s="129">
        <v>0</v>
      </c>
      <c r="AC111" s="129">
        <v>0</v>
      </c>
      <c r="AD111" s="129">
        <v>0</v>
      </c>
      <c r="AE111" s="129">
        <v>0</v>
      </c>
      <c r="AF111" s="129">
        <v>0</v>
      </c>
      <c r="AG111" s="129">
        <v>0</v>
      </c>
      <c r="AH111" s="129">
        <v>0</v>
      </c>
    </row>
    <row r="112" spans="1:35" ht="30" customHeight="1" x14ac:dyDescent="0.3">
      <c r="A112" s="253" t="s">
        <v>234</v>
      </c>
      <c r="B112" s="129">
        <v>8</v>
      </c>
      <c r="C112" s="129">
        <v>158</v>
      </c>
      <c r="D112" s="129">
        <v>158</v>
      </c>
      <c r="E112" s="129">
        <v>0</v>
      </c>
      <c r="F112" s="129">
        <v>0</v>
      </c>
      <c r="G112" s="129">
        <v>0</v>
      </c>
      <c r="H112" s="129">
        <v>66</v>
      </c>
      <c r="I112" s="129">
        <v>0</v>
      </c>
      <c r="J112" s="129">
        <v>17</v>
      </c>
      <c r="K112" s="129">
        <v>0</v>
      </c>
      <c r="L112" s="129">
        <v>27</v>
      </c>
      <c r="M112" s="129">
        <v>11</v>
      </c>
      <c r="N112" s="129">
        <v>0</v>
      </c>
      <c r="O112" s="129">
        <v>0</v>
      </c>
      <c r="P112" s="129">
        <v>0</v>
      </c>
      <c r="Q112" s="129">
        <v>0</v>
      </c>
      <c r="R112" s="129">
        <v>0</v>
      </c>
      <c r="S112" s="129">
        <v>0</v>
      </c>
      <c r="T112" s="129">
        <v>1</v>
      </c>
      <c r="U112" s="129">
        <v>0</v>
      </c>
      <c r="V112" s="129">
        <v>0</v>
      </c>
      <c r="W112" s="129">
        <v>0</v>
      </c>
      <c r="X112" s="129">
        <v>0</v>
      </c>
      <c r="Y112" s="129">
        <v>0</v>
      </c>
      <c r="Z112" s="129">
        <v>0</v>
      </c>
      <c r="AA112" s="129">
        <v>0</v>
      </c>
      <c r="AB112" s="129">
        <v>0</v>
      </c>
      <c r="AC112" s="129">
        <v>0</v>
      </c>
      <c r="AD112" s="129">
        <v>9</v>
      </c>
      <c r="AE112" s="129">
        <v>0</v>
      </c>
      <c r="AF112" s="129">
        <v>0</v>
      </c>
      <c r="AG112" s="129">
        <v>0</v>
      </c>
      <c r="AH112" s="129">
        <v>1</v>
      </c>
    </row>
    <row r="113" spans="1:34" ht="30" customHeight="1" x14ac:dyDescent="0.3">
      <c r="A113" s="253" t="s">
        <v>236</v>
      </c>
      <c r="B113" s="129">
        <v>11</v>
      </c>
      <c r="C113" s="129">
        <v>150</v>
      </c>
      <c r="D113" s="129">
        <v>150</v>
      </c>
      <c r="E113" s="129">
        <v>0</v>
      </c>
      <c r="F113" s="129">
        <v>0</v>
      </c>
      <c r="G113" s="129">
        <v>0</v>
      </c>
      <c r="H113" s="129">
        <v>59</v>
      </c>
      <c r="I113" s="129">
        <v>0</v>
      </c>
      <c r="J113" s="129">
        <v>0</v>
      </c>
      <c r="K113" s="129">
        <v>0</v>
      </c>
      <c r="L113" s="129">
        <v>47</v>
      </c>
      <c r="M113" s="129">
        <v>0</v>
      </c>
      <c r="N113" s="129">
        <v>0</v>
      </c>
      <c r="O113" s="129">
        <v>0</v>
      </c>
      <c r="P113" s="129">
        <v>0</v>
      </c>
      <c r="Q113" s="129">
        <v>0</v>
      </c>
      <c r="R113" s="129">
        <v>0</v>
      </c>
      <c r="S113" s="129">
        <v>0</v>
      </c>
      <c r="T113" s="129">
        <v>0</v>
      </c>
      <c r="U113" s="129">
        <v>0</v>
      </c>
      <c r="V113" s="129">
        <v>0</v>
      </c>
      <c r="W113" s="129">
        <v>0</v>
      </c>
      <c r="X113" s="129">
        <v>0</v>
      </c>
      <c r="Y113" s="129">
        <v>0</v>
      </c>
      <c r="Z113" s="129">
        <v>0</v>
      </c>
      <c r="AA113" s="129">
        <v>0</v>
      </c>
      <c r="AB113" s="129">
        <v>0</v>
      </c>
      <c r="AC113" s="129">
        <v>0</v>
      </c>
      <c r="AD113" s="129">
        <v>12</v>
      </c>
      <c r="AE113" s="129">
        <v>0</v>
      </c>
      <c r="AF113" s="129">
        <v>0</v>
      </c>
      <c r="AG113" s="129">
        <v>0</v>
      </c>
      <c r="AH113" s="129">
        <v>0</v>
      </c>
    </row>
    <row r="114" spans="1:34" ht="30" customHeight="1" x14ac:dyDescent="0.3">
      <c r="A114" s="253" t="s">
        <v>238</v>
      </c>
      <c r="B114" s="129">
        <v>6</v>
      </c>
      <c r="C114" s="129">
        <v>117</v>
      </c>
      <c r="D114" s="129">
        <v>117</v>
      </c>
      <c r="E114" s="129">
        <v>0</v>
      </c>
      <c r="F114" s="129">
        <v>0</v>
      </c>
      <c r="G114" s="129">
        <v>0</v>
      </c>
      <c r="H114" s="129">
        <v>47</v>
      </c>
      <c r="I114" s="129">
        <v>0</v>
      </c>
      <c r="J114" s="129">
        <v>0</v>
      </c>
      <c r="K114" s="129">
        <v>0</v>
      </c>
      <c r="L114" s="129">
        <v>31</v>
      </c>
      <c r="M114" s="129">
        <v>7</v>
      </c>
      <c r="N114" s="129">
        <v>0</v>
      </c>
      <c r="O114" s="129">
        <v>0</v>
      </c>
      <c r="P114" s="129">
        <v>0</v>
      </c>
      <c r="Q114" s="129">
        <v>0</v>
      </c>
      <c r="R114" s="129">
        <v>0</v>
      </c>
      <c r="S114" s="129">
        <v>0</v>
      </c>
      <c r="T114" s="129">
        <v>0</v>
      </c>
      <c r="U114" s="129">
        <v>0</v>
      </c>
      <c r="V114" s="129">
        <v>0</v>
      </c>
      <c r="W114" s="129">
        <v>0</v>
      </c>
      <c r="X114" s="129">
        <v>0</v>
      </c>
      <c r="Y114" s="129">
        <v>0</v>
      </c>
      <c r="Z114" s="129">
        <v>0</v>
      </c>
      <c r="AA114" s="129">
        <v>0</v>
      </c>
      <c r="AB114" s="129">
        <v>0</v>
      </c>
      <c r="AC114" s="129">
        <v>0</v>
      </c>
      <c r="AD114" s="129">
        <v>9</v>
      </c>
      <c r="AE114" s="129">
        <v>0</v>
      </c>
      <c r="AF114" s="129">
        <v>0</v>
      </c>
      <c r="AG114" s="129">
        <v>0</v>
      </c>
      <c r="AH114" s="129">
        <v>0</v>
      </c>
    </row>
    <row r="115" spans="1:34" ht="30" customHeight="1" x14ac:dyDescent="0.3">
      <c r="A115" s="253" t="s">
        <v>240</v>
      </c>
      <c r="B115" s="129">
        <v>8</v>
      </c>
      <c r="C115" s="129">
        <v>84</v>
      </c>
      <c r="D115" s="129">
        <v>84</v>
      </c>
      <c r="E115" s="129">
        <v>0</v>
      </c>
      <c r="F115" s="129">
        <v>0</v>
      </c>
      <c r="G115" s="129">
        <v>0</v>
      </c>
      <c r="H115" s="129">
        <v>37</v>
      </c>
      <c r="I115" s="129">
        <v>0</v>
      </c>
      <c r="J115" s="129">
        <v>0</v>
      </c>
      <c r="K115" s="129">
        <v>0</v>
      </c>
      <c r="L115" s="129">
        <v>30</v>
      </c>
      <c r="M115" s="129">
        <v>4</v>
      </c>
      <c r="N115" s="129">
        <v>0</v>
      </c>
      <c r="O115" s="129">
        <v>0</v>
      </c>
      <c r="P115" s="129">
        <v>0</v>
      </c>
      <c r="Q115" s="129">
        <v>0</v>
      </c>
      <c r="R115" s="129">
        <v>0</v>
      </c>
      <c r="S115" s="129">
        <v>0</v>
      </c>
      <c r="T115" s="129">
        <v>0</v>
      </c>
      <c r="U115" s="129">
        <v>0</v>
      </c>
      <c r="V115" s="129">
        <v>0</v>
      </c>
      <c r="W115" s="129">
        <v>0</v>
      </c>
      <c r="X115" s="129">
        <v>0</v>
      </c>
      <c r="Y115" s="129">
        <v>0</v>
      </c>
      <c r="Z115" s="129">
        <v>0</v>
      </c>
      <c r="AA115" s="129">
        <v>0</v>
      </c>
      <c r="AB115" s="129">
        <v>0</v>
      </c>
      <c r="AC115" s="129">
        <v>0</v>
      </c>
      <c r="AD115" s="129">
        <v>3</v>
      </c>
      <c r="AE115" s="129">
        <v>0</v>
      </c>
      <c r="AF115" s="129">
        <v>0</v>
      </c>
      <c r="AG115" s="129">
        <v>0</v>
      </c>
      <c r="AH115" s="129">
        <v>0</v>
      </c>
    </row>
    <row r="116" spans="1:34" ht="30" customHeight="1" x14ac:dyDescent="0.3">
      <c r="A116" s="253" t="s">
        <v>242</v>
      </c>
      <c r="B116" s="129">
        <v>4</v>
      </c>
      <c r="C116" s="129">
        <v>94</v>
      </c>
      <c r="D116" s="129">
        <v>94</v>
      </c>
      <c r="E116" s="129">
        <v>0</v>
      </c>
      <c r="F116" s="129">
        <v>0</v>
      </c>
      <c r="G116" s="129">
        <v>0</v>
      </c>
      <c r="H116" s="129">
        <v>38</v>
      </c>
      <c r="I116" s="129">
        <v>6</v>
      </c>
      <c r="J116" s="129">
        <v>0</v>
      </c>
      <c r="K116" s="129">
        <v>0</v>
      </c>
      <c r="L116" s="129">
        <v>12</v>
      </c>
      <c r="M116" s="129">
        <v>11</v>
      </c>
      <c r="N116" s="129">
        <v>0</v>
      </c>
      <c r="O116" s="129">
        <v>0</v>
      </c>
      <c r="P116" s="129">
        <v>0</v>
      </c>
      <c r="Q116" s="129">
        <v>0</v>
      </c>
      <c r="R116" s="129">
        <v>0</v>
      </c>
      <c r="S116" s="129">
        <v>0</v>
      </c>
      <c r="T116" s="129">
        <v>0</v>
      </c>
      <c r="U116" s="129">
        <v>0</v>
      </c>
      <c r="V116" s="129">
        <v>0</v>
      </c>
      <c r="W116" s="129">
        <v>0</v>
      </c>
      <c r="X116" s="129">
        <v>0</v>
      </c>
      <c r="Y116" s="129">
        <v>0</v>
      </c>
      <c r="Z116" s="129">
        <v>0</v>
      </c>
      <c r="AA116" s="129">
        <v>0</v>
      </c>
      <c r="AB116" s="129">
        <v>0</v>
      </c>
      <c r="AC116" s="129">
        <v>0</v>
      </c>
      <c r="AD116" s="129">
        <v>9</v>
      </c>
      <c r="AE116" s="129">
        <v>0</v>
      </c>
      <c r="AF116" s="129">
        <v>0</v>
      </c>
      <c r="AG116" s="129">
        <v>0</v>
      </c>
      <c r="AH116" s="129">
        <v>0</v>
      </c>
    </row>
    <row r="117" spans="1:34" ht="30" customHeight="1" x14ac:dyDescent="0.3">
      <c r="A117" s="253" t="s">
        <v>1622</v>
      </c>
      <c r="B117" s="129">
        <v>3</v>
      </c>
      <c r="C117" s="129">
        <v>59</v>
      </c>
      <c r="D117" s="129">
        <v>59</v>
      </c>
      <c r="E117" s="129">
        <v>0</v>
      </c>
      <c r="F117" s="129">
        <v>0</v>
      </c>
      <c r="G117" s="129">
        <v>0</v>
      </c>
      <c r="H117" s="129">
        <v>24</v>
      </c>
      <c r="I117" s="129">
        <v>0</v>
      </c>
      <c r="J117" s="129">
        <v>3</v>
      </c>
      <c r="K117" s="129">
        <v>0</v>
      </c>
      <c r="L117" s="129">
        <v>18</v>
      </c>
      <c r="M117" s="129">
        <v>1</v>
      </c>
      <c r="N117" s="129">
        <v>0</v>
      </c>
      <c r="O117" s="129">
        <v>0</v>
      </c>
      <c r="P117" s="129">
        <v>0</v>
      </c>
      <c r="Q117" s="129">
        <v>0</v>
      </c>
      <c r="R117" s="129">
        <v>0</v>
      </c>
      <c r="S117" s="129">
        <v>0</v>
      </c>
      <c r="T117" s="129">
        <v>0</v>
      </c>
      <c r="U117" s="129">
        <v>0</v>
      </c>
      <c r="V117" s="129">
        <v>0</v>
      </c>
      <c r="W117" s="129">
        <v>0</v>
      </c>
      <c r="X117" s="129">
        <v>0</v>
      </c>
      <c r="Y117" s="129">
        <v>0</v>
      </c>
      <c r="Z117" s="129">
        <v>0</v>
      </c>
      <c r="AA117" s="129">
        <v>0</v>
      </c>
      <c r="AB117" s="129">
        <v>0</v>
      </c>
      <c r="AC117" s="129">
        <v>0</v>
      </c>
      <c r="AD117" s="129">
        <v>2</v>
      </c>
      <c r="AE117" s="129">
        <v>0</v>
      </c>
      <c r="AF117" s="129">
        <v>0</v>
      </c>
      <c r="AG117" s="129">
        <v>0</v>
      </c>
      <c r="AH117" s="129">
        <v>0</v>
      </c>
    </row>
    <row r="118" spans="1:34" ht="30" customHeight="1" x14ac:dyDescent="0.3">
      <c r="A118" s="253" t="s">
        <v>244</v>
      </c>
      <c r="B118" s="129">
        <v>11</v>
      </c>
      <c r="C118" s="129">
        <v>110</v>
      </c>
      <c r="D118" s="129">
        <v>110</v>
      </c>
      <c r="E118" s="129">
        <v>0</v>
      </c>
      <c r="F118" s="129">
        <v>0</v>
      </c>
      <c r="G118" s="129">
        <v>0</v>
      </c>
      <c r="H118" s="129">
        <v>46</v>
      </c>
      <c r="I118" s="129">
        <v>0</v>
      </c>
      <c r="J118" s="129">
        <v>9</v>
      </c>
      <c r="K118" s="129">
        <v>0</v>
      </c>
      <c r="L118" s="129">
        <v>34</v>
      </c>
      <c r="M118" s="129">
        <v>3</v>
      </c>
      <c r="N118" s="129">
        <v>0</v>
      </c>
      <c r="O118" s="129">
        <v>0</v>
      </c>
      <c r="P118" s="129">
        <v>0</v>
      </c>
      <c r="Q118" s="129">
        <v>0</v>
      </c>
      <c r="R118" s="129">
        <v>0</v>
      </c>
      <c r="S118" s="129">
        <v>0</v>
      </c>
      <c r="T118" s="129">
        <v>0</v>
      </c>
      <c r="U118" s="129">
        <v>0</v>
      </c>
      <c r="V118" s="129">
        <v>0</v>
      </c>
      <c r="W118" s="129">
        <v>0</v>
      </c>
      <c r="X118" s="129">
        <v>0</v>
      </c>
      <c r="Y118" s="129">
        <v>0</v>
      </c>
      <c r="Z118" s="129">
        <v>0</v>
      </c>
      <c r="AA118" s="129">
        <v>0</v>
      </c>
      <c r="AB118" s="129">
        <v>0</v>
      </c>
      <c r="AC118" s="129">
        <v>0</v>
      </c>
      <c r="AD118" s="129">
        <v>0</v>
      </c>
      <c r="AE118" s="129">
        <v>0</v>
      </c>
      <c r="AF118" s="129">
        <v>0</v>
      </c>
      <c r="AG118" s="129">
        <v>0</v>
      </c>
      <c r="AH118" s="129">
        <v>0</v>
      </c>
    </row>
    <row r="119" spans="1:34" ht="30" customHeight="1" x14ac:dyDescent="0.3">
      <c r="A119" s="253" t="s">
        <v>246</v>
      </c>
      <c r="B119" s="129">
        <v>6</v>
      </c>
      <c r="C119" s="129">
        <v>138</v>
      </c>
      <c r="D119" s="129">
        <v>138</v>
      </c>
      <c r="E119" s="129">
        <v>0</v>
      </c>
      <c r="F119" s="129">
        <v>0</v>
      </c>
      <c r="G119" s="129">
        <v>0</v>
      </c>
      <c r="H119" s="129">
        <v>58</v>
      </c>
      <c r="I119" s="129">
        <v>5</v>
      </c>
      <c r="J119" s="129">
        <v>0</v>
      </c>
      <c r="K119" s="129">
        <v>0</v>
      </c>
      <c r="L119" s="129">
        <v>24</v>
      </c>
      <c r="M119" s="129">
        <v>17</v>
      </c>
      <c r="N119" s="129">
        <v>0</v>
      </c>
      <c r="O119" s="129">
        <v>0</v>
      </c>
      <c r="P119" s="129">
        <v>0</v>
      </c>
      <c r="Q119" s="129">
        <v>0</v>
      </c>
      <c r="R119" s="129">
        <v>0</v>
      </c>
      <c r="S119" s="129">
        <v>0</v>
      </c>
      <c r="T119" s="129">
        <v>1</v>
      </c>
      <c r="U119" s="129">
        <v>0</v>
      </c>
      <c r="V119" s="129">
        <v>0</v>
      </c>
      <c r="W119" s="129">
        <v>0</v>
      </c>
      <c r="X119" s="129">
        <v>0</v>
      </c>
      <c r="Y119" s="129">
        <v>0</v>
      </c>
      <c r="Z119" s="129">
        <v>0</v>
      </c>
      <c r="AA119" s="129">
        <v>0</v>
      </c>
      <c r="AB119" s="129">
        <v>0</v>
      </c>
      <c r="AC119" s="129">
        <v>0</v>
      </c>
      <c r="AD119" s="129">
        <v>11</v>
      </c>
      <c r="AE119" s="129">
        <v>0</v>
      </c>
      <c r="AF119" s="129">
        <v>0</v>
      </c>
      <c r="AG119" s="129">
        <v>0</v>
      </c>
      <c r="AH119" s="129">
        <v>0</v>
      </c>
    </row>
    <row r="120" spans="1:34" ht="30" customHeight="1" x14ac:dyDescent="0.3">
      <c r="A120" s="253" t="s">
        <v>545</v>
      </c>
      <c r="B120" s="129">
        <v>11</v>
      </c>
      <c r="C120" s="129">
        <v>155</v>
      </c>
      <c r="D120" s="129">
        <v>155</v>
      </c>
      <c r="E120" s="129">
        <v>0</v>
      </c>
      <c r="F120" s="129">
        <v>0</v>
      </c>
      <c r="G120" s="129">
        <v>0</v>
      </c>
      <c r="H120" s="129">
        <v>61</v>
      </c>
      <c r="I120" s="129">
        <v>0</v>
      </c>
      <c r="J120" s="129">
        <v>0</v>
      </c>
      <c r="K120" s="129">
        <v>0</v>
      </c>
      <c r="L120" s="129">
        <v>57</v>
      </c>
      <c r="M120" s="129">
        <v>1</v>
      </c>
      <c r="N120" s="129">
        <v>0</v>
      </c>
      <c r="O120" s="129">
        <v>0</v>
      </c>
      <c r="P120" s="129">
        <v>0</v>
      </c>
      <c r="Q120" s="129">
        <v>0</v>
      </c>
      <c r="R120" s="129">
        <v>0</v>
      </c>
      <c r="S120" s="129">
        <v>0</v>
      </c>
      <c r="T120" s="129">
        <v>0</v>
      </c>
      <c r="U120" s="129">
        <v>0</v>
      </c>
      <c r="V120" s="129">
        <v>0</v>
      </c>
      <c r="W120" s="129">
        <v>0</v>
      </c>
      <c r="X120" s="129">
        <v>0</v>
      </c>
      <c r="Y120" s="129">
        <v>0</v>
      </c>
      <c r="Z120" s="129">
        <v>0</v>
      </c>
      <c r="AA120" s="129">
        <v>0</v>
      </c>
      <c r="AB120" s="129">
        <v>0</v>
      </c>
      <c r="AC120" s="129">
        <v>0</v>
      </c>
      <c r="AD120" s="129">
        <v>3</v>
      </c>
      <c r="AE120" s="129">
        <v>0</v>
      </c>
      <c r="AF120" s="129">
        <v>0</v>
      </c>
      <c r="AG120" s="129">
        <v>0</v>
      </c>
      <c r="AH120" s="129">
        <v>0</v>
      </c>
    </row>
    <row r="121" spans="1:34" ht="30" customHeight="1" x14ac:dyDescent="0.3">
      <c r="A121" s="253" t="s">
        <v>248</v>
      </c>
      <c r="B121" s="129">
        <v>10</v>
      </c>
      <c r="C121" s="129">
        <v>116</v>
      </c>
      <c r="D121" s="129">
        <v>116</v>
      </c>
      <c r="E121" s="129">
        <v>0</v>
      </c>
      <c r="F121" s="129">
        <v>0</v>
      </c>
      <c r="G121" s="129">
        <v>0</v>
      </c>
      <c r="H121" s="129">
        <v>47</v>
      </c>
      <c r="I121" s="129">
        <v>0</v>
      </c>
      <c r="J121" s="129">
        <v>2</v>
      </c>
      <c r="K121" s="129">
        <v>0</v>
      </c>
      <c r="L121" s="129">
        <v>34</v>
      </c>
      <c r="M121" s="129">
        <v>6</v>
      </c>
      <c r="N121" s="129">
        <v>0</v>
      </c>
      <c r="O121" s="129">
        <v>0</v>
      </c>
      <c r="P121" s="129">
        <v>0</v>
      </c>
      <c r="Q121" s="129">
        <v>0</v>
      </c>
      <c r="R121" s="129">
        <v>0</v>
      </c>
      <c r="S121" s="129">
        <v>0</v>
      </c>
      <c r="T121" s="129">
        <v>0</v>
      </c>
      <c r="U121" s="129">
        <v>0</v>
      </c>
      <c r="V121" s="129">
        <v>0</v>
      </c>
      <c r="W121" s="129">
        <v>0</v>
      </c>
      <c r="X121" s="129">
        <v>0</v>
      </c>
      <c r="Y121" s="129">
        <v>0</v>
      </c>
      <c r="Z121" s="129">
        <v>0</v>
      </c>
      <c r="AA121" s="129">
        <v>0</v>
      </c>
      <c r="AB121" s="129">
        <v>0</v>
      </c>
      <c r="AC121" s="129">
        <v>0</v>
      </c>
      <c r="AD121" s="129">
        <v>5</v>
      </c>
      <c r="AE121" s="129">
        <v>0</v>
      </c>
      <c r="AF121" s="129">
        <v>0</v>
      </c>
      <c r="AG121" s="129">
        <v>0</v>
      </c>
      <c r="AH121" s="129">
        <v>0</v>
      </c>
    </row>
    <row r="122" spans="1:34" ht="30" customHeight="1" x14ac:dyDescent="0.3">
      <c r="A122" s="253" t="s">
        <v>250</v>
      </c>
      <c r="B122" s="129">
        <v>11</v>
      </c>
      <c r="C122" s="129">
        <v>85</v>
      </c>
      <c r="D122" s="129">
        <v>85</v>
      </c>
      <c r="E122" s="129">
        <v>0</v>
      </c>
      <c r="F122" s="129">
        <v>0</v>
      </c>
      <c r="G122" s="129">
        <v>0</v>
      </c>
      <c r="H122" s="129">
        <v>36</v>
      </c>
      <c r="I122" s="129">
        <v>0</v>
      </c>
      <c r="J122" s="129">
        <v>4</v>
      </c>
      <c r="K122" s="129">
        <v>0</v>
      </c>
      <c r="L122" s="129">
        <v>21</v>
      </c>
      <c r="M122" s="129">
        <v>6</v>
      </c>
      <c r="N122" s="129">
        <v>0</v>
      </c>
      <c r="O122" s="129">
        <v>0</v>
      </c>
      <c r="P122" s="129">
        <v>0</v>
      </c>
      <c r="Q122" s="129">
        <v>0</v>
      </c>
      <c r="R122" s="129">
        <v>0</v>
      </c>
      <c r="S122" s="129">
        <v>0</v>
      </c>
      <c r="T122" s="129">
        <v>0</v>
      </c>
      <c r="U122" s="129">
        <v>0</v>
      </c>
      <c r="V122" s="129">
        <v>0</v>
      </c>
      <c r="W122" s="129">
        <v>0</v>
      </c>
      <c r="X122" s="129">
        <v>0</v>
      </c>
      <c r="Y122" s="129">
        <v>0</v>
      </c>
      <c r="Z122" s="129">
        <v>0</v>
      </c>
      <c r="AA122" s="129">
        <v>0</v>
      </c>
      <c r="AB122" s="129">
        <v>0</v>
      </c>
      <c r="AC122" s="129">
        <v>0</v>
      </c>
      <c r="AD122" s="129">
        <v>5</v>
      </c>
      <c r="AE122" s="129">
        <v>0</v>
      </c>
      <c r="AF122" s="129">
        <v>0</v>
      </c>
      <c r="AG122" s="129">
        <v>0</v>
      </c>
      <c r="AH122" s="129">
        <v>0</v>
      </c>
    </row>
    <row r="123" spans="1:34" ht="30" customHeight="1" x14ac:dyDescent="0.3">
      <c r="A123" s="253" t="s">
        <v>252</v>
      </c>
      <c r="B123" s="129">
        <v>3</v>
      </c>
      <c r="C123" s="129">
        <v>38</v>
      </c>
      <c r="D123" s="129">
        <v>38</v>
      </c>
      <c r="E123" s="129">
        <v>0</v>
      </c>
      <c r="F123" s="129">
        <v>0</v>
      </c>
      <c r="G123" s="129">
        <v>0</v>
      </c>
      <c r="H123" s="129">
        <v>14</v>
      </c>
      <c r="I123" s="129">
        <v>0</v>
      </c>
      <c r="J123" s="129">
        <v>0</v>
      </c>
      <c r="K123" s="129">
        <v>0</v>
      </c>
      <c r="L123" s="129">
        <v>13</v>
      </c>
      <c r="M123" s="129">
        <v>0</v>
      </c>
      <c r="N123" s="129">
        <v>0</v>
      </c>
      <c r="O123" s="129">
        <v>0</v>
      </c>
      <c r="P123" s="129">
        <v>0</v>
      </c>
      <c r="Q123" s="129">
        <v>0</v>
      </c>
      <c r="R123" s="129">
        <v>0</v>
      </c>
      <c r="S123" s="129">
        <v>0</v>
      </c>
      <c r="T123" s="129">
        <v>0</v>
      </c>
      <c r="U123" s="129">
        <v>0</v>
      </c>
      <c r="V123" s="129">
        <v>0</v>
      </c>
      <c r="W123" s="129">
        <v>0</v>
      </c>
      <c r="X123" s="129">
        <v>0</v>
      </c>
      <c r="Y123" s="129">
        <v>0</v>
      </c>
      <c r="Z123" s="129">
        <v>0</v>
      </c>
      <c r="AA123" s="129">
        <v>0</v>
      </c>
      <c r="AB123" s="129">
        <v>0</v>
      </c>
      <c r="AC123" s="129">
        <v>0</v>
      </c>
      <c r="AD123" s="129">
        <v>1</v>
      </c>
      <c r="AE123" s="129">
        <v>0</v>
      </c>
      <c r="AF123" s="129">
        <v>0</v>
      </c>
      <c r="AG123" s="129">
        <v>0</v>
      </c>
      <c r="AH123" s="129">
        <v>0</v>
      </c>
    </row>
    <row r="124" spans="1:34" s="276" customFormat="1" ht="30" customHeight="1" x14ac:dyDescent="0.3">
      <c r="A124" s="294" t="s">
        <v>254</v>
      </c>
      <c r="B124" s="293">
        <f>SUM(B125:B137)</f>
        <v>71</v>
      </c>
      <c r="C124" s="293">
        <f>SUM(C125:C137)</f>
        <v>1060</v>
      </c>
      <c r="D124" s="293">
        <f t="shared" ref="D124:AH124" si="1">SUM(D125:D137)</f>
        <v>1009</v>
      </c>
      <c r="E124" s="293">
        <f t="shared" si="1"/>
        <v>51</v>
      </c>
      <c r="F124" s="293">
        <f t="shared" si="1"/>
        <v>0</v>
      </c>
      <c r="G124" s="293">
        <f t="shared" si="1"/>
        <v>0</v>
      </c>
      <c r="H124" s="293">
        <f t="shared" si="1"/>
        <v>427</v>
      </c>
      <c r="I124" s="293">
        <f t="shared" si="1"/>
        <v>25</v>
      </c>
      <c r="J124" s="293">
        <f t="shared" si="1"/>
        <v>9</v>
      </c>
      <c r="K124" s="293">
        <f t="shared" si="1"/>
        <v>1</v>
      </c>
      <c r="L124" s="293">
        <f t="shared" si="1"/>
        <v>262</v>
      </c>
      <c r="M124" s="293">
        <f t="shared" si="1"/>
        <v>52</v>
      </c>
      <c r="N124" s="293">
        <f t="shared" si="1"/>
        <v>0</v>
      </c>
      <c r="O124" s="293">
        <f t="shared" si="1"/>
        <v>0</v>
      </c>
      <c r="P124" s="293">
        <f t="shared" si="1"/>
        <v>0</v>
      </c>
      <c r="Q124" s="293">
        <f t="shared" si="1"/>
        <v>0</v>
      </c>
      <c r="R124" s="293">
        <f t="shared" si="1"/>
        <v>5</v>
      </c>
      <c r="S124" s="293">
        <f t="shared" si="1"/>
        <v>0</v>
      </c>
      <c r="T124" s="293">
        <f t="shared" si="1"/>
        <v>0</v>
      </c>
      <c r="U124" s="293">
        <f t="shared" si="1"/>
        <v>5</v>
      </c>
      <c r="V124" s="293">
        <f t="shared" si="1"/>
        <v>0</v>
      </c>
      <c r="W124" s="293">
        <f t="shared" si="1"/>
        <v>6</v>
      </c>
      <c r="X124" s="293">
        <f t="shared" si="1"/>
        <v>0</v>
      </c>
      <c r="Y124" s="293">
        <f t="shared" si="1"/>
        <v>0</v>
      </c>
      <c r="Z124" s="293">
        <f t="shared" si="1"/>
        <v>0</v>
      </c>
      <c r="AA124" s="293">
        <f t="shared" si="1"/>
        <v>0</v>
      </c>
      <c r="AB124" s="293">
        <f t="shared" si="1"/>
        <v>0</v>
      </c>
      <c r="AC124" s="293">
        <f t="shared" si="1"/>
        <v>0</v>
      </c>
      <c r="AD124" s="293">
        <f t="shared" si="1"/>
        <v>57</v>
      </c>
      <c r="AE124" s="293">
        <f t="shared" si="1"/>
        <v>0</v>
      </c>
      <c r="AF124" s="293">
        <f t="shared" si="1"/>
        <v>0</v>
      </c>
      <c r="AG124" s="293">
        <f t="shared" si="1"/>
        <v>0</v>
      </c>
      <c r="AH124" s="293">
        <f t="shared" si="1"/>
        <v>5</v>
      </c>
    </row>
    <row r="125" spans="1:34" ht="30" customHeight="1" x14ac:dyDescent="0.3">
      <c r="A125" s="253" t="s">
        <v>232</v>
      </c>
      <c r="B125" s="129">
        <v>0</v>
      </c>
      <c r="C125" s="129">
        <v>21</v>
      </c>
      <c r="D125" s="129">
        <v>21</v>
      </c>
      <c r="E125" s="129">
        <v>0</v>
      </c>
      <c r="F125" s="129">
        <v>0</v>
      </c>
      <c r="G125" s="129">
        <v>0</v>
      </c>
      <c r="H125" s="129">
        <v>12</v>
      </c>
      <c r="I125" s="129">
        <v>0</v>
      </c>
      <c r="J125" s="129">
        <v>0</v>
      </c>
      <c r="K125" s="129">
        <v>0</v>
      </c>
      <c r="L125" s="129">
        <v>0</v>
      </c>
      <c r="M125" s="129">
        <v>0</v>
      </c>
      <c r="N125" s="129">
        <v>0</v>
      </c>
      <c r="O125" s="129">
        <v>0</v>
      </c>
      <c r="P125" s="129">
        <v>0</v>
      </c>
      <c r="Q125" s="129">
        <v>0</v>
      </c>
      <c r="R125" s="129">
        <v>0</v>
      </c>
      <c r="S125" s="129">
        <v>0</v>
      </c>
      <c r="T125" s="129">
        <v>0</v>
      </c>
      <c r="U125" s="129">
        <v>5</v>
      </c>
      <c r="V125" s="129">
        <v>0</v>
      </c>
      <c r="W125" s="129">
        <v>3</v>
      </c>
      <c r="X125" s="129">
        <v>0</v>
      </c>
      <c r="Y125" s="129">
        <v>0</v>
      </c>
      <c r="Z125" s="129">
        <v>0</v>
      </c>
      <c r="AA125" s="129">
        <v>0</v>
      </c>
      <c r="AB125" s="129">
        <v>0</v>
      </c>
      <c r="AC125" s="129">
        <v>0</v>
      </c>
      <c r="AD125" s="129">
        <v>0</v>
      </c>
      <c r="AE125" s="129">
        <v>0</v>
      </c>
      <c r="AF125" s="129">
        <v>0</v>
      </c>
      <c r="AG125" s="129">
        <v>0</v>
      </c>
      <c r="AH125" s="129">
        <v>4</v>
      </c>
    </row>
    <row r="126" spans="1:34" ht="30" customHeight="1" x14ac:dyDescent="0.3">
      <c r="A126" s="253" t="s">
        <v>256</v>
      </c>
      <c r="B126" s="129">
        <v>7</v>
      </c>
      <c r="C126" s="129">
        <v>124</v>
      </c>
      <c r="D126" s="129">
        <v>124</v>
      </c>
      <c r="E126" s="129">
        <v>0</v>
      </c>
      <c r="F126" s="129">
        <v>0</v>
      </c>
      <c r="G126" s="129">
        <v>0</v>
      </c>
      <c r="H126" s="129">
        <v>51</v>
      </c>
      <c r="I126" s="129">
        <v>10</v>
      </c>
      <c r="J126" s="129">
        <v>0</v>
      </c>
      <c r="K126" s="129">
        <v>0</v>
      </c>
      <c r="L126" s="129">
        <v>19</v>
      </c>
      <c r="M126" s="129">
        <v>14</v>
      </c>
      <c r="N126" s="129">
        <v>0</v>
      </c>
      <c r="O126" s="129">
        <v>0</v>
      </c>
      <c r="P126" s="129">
        <v>0</v>
      </c>
      <c r="Q126" s="129">
        <v>0</v>
      </c>
      <c r="R126" s="129">
        <v>0</v>
      </c>
      <c r="S126" s="129">
        <v>0</v>
      </c>
      <c r="T126" s="129">
        <v>0</v>
      </c>
      <c r="U126" s="129">
        <v>0</v>
      </c>
      <c r="V126" s="129">
        <v>0</v>
      </c>
      <c r="W126" s="129">
        <v>0</v>
      </c>
      <c r="X126" s="129">
        <v>0</v>
      </c>
      <c r="Y126" s="129">
        <v>0</v>
      </c>
      <c r="Z126" s="129">
        <v>0</v>
      </c>
      <c r="AA126" s="129">
        <v>0</v>
      </c>
      <c r="AB126" s="129">
        <v>0</v>
      </c>
      <c r="AC126" s="129">
        <v>0</v>
      </c>
      <c r="AD126" s="129">
        <v>8</v>
      </c>
      <c r="AE126" s="129">
        <v>0</v>
      </c>
      <c r="AF126" s="129">
        <v>0</v>
      </c>
      <c r="AG126" s="129">
        <v>0</v>
      </c>
      <c r="AH126" s="129">
        <v>0</v>
      </c>
    </row>
    <row r="127" spans="1:34" ht="30" customHeight="1" x14ac:dyDescent="0.3">
      <c r="A127" s="253" t="s">
        <v>258</v>
      </c>
      <c r="B127" s="129">
        <v>7</v>
      </c>
      <c r="C127" s="129">
        <v>196</v>
      </c>
      <c r="D127" s="129">
        <v>145</v>
      </c>
      <c r="E127" s="129">
        <v>51</v>
      </c>
      <c r="F127" s="129">
        <v>0</v>
      </c>
      <c r="G127" s="129">
        <v>0</v>
      </c>
      <c r="H127" s="129">
        <v>60</v>
      </c>
      <c r="I127" s="129">
        <v>0</v>
      </c>
      <c r="J127" s="129">
        <v>0</v>
      </c>
      <c r="K127" s="129">
        <v>0</v>
      </c>
      <c r="L127" s="129">
        <v>46</v>
      </c>
      <c r="M127" s="129">
        <v>0</v>
      </c>
      <c r="N127" s="129">
        <v>0</v>
      </c>
      <c r="O127" s="129">
        <v>0</v>
      </c>
      <c r="P127" s="129">
        <v>0</v>
      </c>
      <c r="Q127" s="129">
        <v>0</v>
      </c>
      <c r="R127" s="129">
        <v>5</v>
      </c>
      <c r="S127" s="129">
        <v>0</v>
      </c>
      <c r="T127" s="129">
        <v>0</v>
      </c>
      <c r="U127" s="129">
        <v>0</v>
      </c>
      <c r="V127" s="129">
        <v>0</v>
      </c>
      <c r="W127" s="129">
        <v>0</v>
      </c>
      <c r="X127" s="129">
        <v>0</v>
      </c>
      <c r="Y127" s="129">
        <v>0</v>
      </c>
      <c r="Z127" s="129">
        <v>0</v>
      </c>
      <c r="AA127" s="129">
        <v>0</v>
      </c>
      <c r="AB127" s="129">
        <v>0</v>
      </c>
      <c r="AC127" s="129">
        <v>0</v>
      </c>
      <c r="AD127" s="129">
        <v>9</v>
      </c>
      <c r="AE127" s="129">
        <v>0</v>
      </c>
      <c r="AF127" s="129">
        <v>0</v>
      </c>
      <c r="AG127" s="129">
        <v>0</v>
      </c>
      <c r="AH127" s="129">
        <v>0</v>
      </c>
    </row>
    <row r="128" spans="1:34" ht="30" customHeight="1" x14ac:dyDescent="0.3">
      <c r="A128" s="253" t="s">
        <v>260</v>
      </c>
      <c r="B128" s="129">
        <v>12</v>
      </c>
      <c r="C128" s="129">
        <v>146</v>
      </c>
      <c r="D128" s="129">
        <v>146</v>
      </c>
      <c r="E128" s="129">
        <v>0</v>
      </c>
      <c r="F128" s="129">
        <v>0</v>
      </c>
      <c r="G128" s="129">
        <v>0</v>
      </c>
      <c r="H128" s="129">
        <v>59</v>
      </c>
      <c r="I128" s="129">
        <v>0</v>
      </c>
      <c r="J128" s="129">
        <v>9</v>
      </c>
      <c r="K128" s="129">
        <v>0</v>
      </c>
      <c r="L128" s="129">
        <v>41</v>
      </c>
      <c r="M128" s="129">
        <v>2</v>
      </c>
      <c r="N128" s="129">
        <v>0</v>
      </c>
      <c r="O128" s="129">
        <v>0</v>
      </c>
      <c r="P128" s="129">
        <v>0</v>
      </c>
      <c r="Q128" s="129">
        <v>0</v>
      </c>
      <c r="R128" s="129">
        <v>0</v>
      </c>
      <c r="S128" s="129">
        <v>0</v>
      </c>
      <c r="T128" s="129">
        <v>0</v>
      </c>
      <c r="U128" s="129">
        <v>0</v>
      </c>
      <c r="V128" s="129">
        <v>0</v>
      </c>
      <c r="W128" s="129">
        <v>0</v>
      </c>
      <c r="X128" s="129">
        <v>0</v>
      </c>
      <c r="Y128" s="129">
        <v>0</v>
      </c>
      <c r="Z128" s="129">
        <v>0</v>
      </c>
      <c r="AA128" s="129">
        <v>0</v>
      </c>
      <c r="AB128" s="129">
        <v>0</v>
      </c>
      <c r="AC128" s="129">
        <v>0</v>
      </c>
      <c r="AD128" s="129">
        <v>7</v>
      </c>
      <c r="AE128" s="129">
        <v>0</v>
      </c>
      <c r="AF128" s="129">
        <v>0</v>
      </c>
      <c r="AG128" s="129">
        <v>0</v>
      </c>
      <c r="AH128" s="129">
        <v>0</v>
      </c>
    </row>
    <row r="129" spans="1:34" ht="30" customHeight="1" x14ac:dyDescent="0.3">
      <c r="A129" s="253" t="s">
        <v>262</v>
      </c>
      <c r="B129" s="129">
        <v>7</v>
      </c>
      <c r="C129" s="129">
        <v>115</v>
      </c>
      <c r="D129" s="129">
        <v>115</v>
      </c>
      <c r="E129" s="129">
        <v>0</v>
      </c>
      <c r="F129" s="129">
        <v>0</v>
      </c>
      <c r="G129" s="129">
        <v>0</v>
      </c>
      <c r="H129" s="129">
        <v>48</v>
      </c>
      <c r="I129" s="129">
        <v>4</v>
      </c>
      <c r="J129" s="129">
        <v>0</v>
      </c>
      <c r="K129" s="129">
        <v>1</v>
      </c>
      <c r="L129" s="129">
        <v>34</v>
      </c>
      <c r="M129" s="129">
        <v>2</v>
      </c>
      <c r="N129" s="129">
        <v>0</v>
      </c>
      <c r="O129" s="129">
        <v>0</v>
      </c>
      <c r="P129" s="129">
        <v>0</v>
      </c>
      <c r="Q129" s="129">
        <v>0</v>
      </c>
      <c r="R129" s="129">
        <v>0</v>
      </c>
      <c r="S129" s="129">
        <v>0</v>
      </c>
      <c r="T129" s="129">
        <v>0</v>
      </c>
      <c r="U129" s="129">
        <v>0</v>
      </c>
      <c r="V129" s="129">
        <v>0</v>
      </c>
      <c r="W129" s="129">
        <v>0</v>
      </c>
      <c r="X129" s="129">
        <v>0</v>
      </c>
      <c r="Y129" s="129">
        <v>0</v>
      </c>
      <c r="Z129" s="129">
        <v>0</v>
      </c>
      <c r="AA129" s="129">
        <v>0</v>
      </c>
      <c r="AB129" s="129">
        <v>0</v>
      </c>
      <c r="AC129" s="129">
        <v>0</v>
      </c>
      <c r="AD129" s="129">
        <v>6</v>
      </c>
      <c r="AE129" s="129">
        <v>0</v>
      </c>
      <c r="AF129" s="129">
        <v>0</v>
      </c>
      <c r="AG129" s="129">
        <v>0</v>
      </c>
      <c r="AH129" s="129">
        <v>1</v>
      </c>
    </row>
    <row r="130" spans="1:34" ht="30" customHeight="1" x14ac:dyDescent="0.3">
      <c r="A130" s="253" t="s">
        <v>264</v>
      </c>
      <c r="B130" s="129">
        <v>2</v>
      </c>
      <c r="C130" s="129">
        <v>62</v>
      </c>
      <c r="D130" s="129">
        <v>62</v>
      </c>
      <c r="E130" s="129">
        <v>0</v>
      </c>
      <c r="F130" s="129">
        <v>0</v>
      </c>
      <c r="G130" s="129">
        <v>0</v>
      </c>
      <c r="H130" s="129">
        <v>27</v>
      </c>
      <c r="I130" s="129">
        <v>0</v>
      </c>
      <c r="J130" s="129">
        <v>0</v>
      </c>
      <c r="K130" s="129">
        <v>0</v>
      </c>
      <c r="L130" s="129">
        <v>18</v>
      </c>
      <c r="M130" s="129">
        <v>2</v>
      </c>
      <c r="N130" s="129">
        <v>0</v>
      </c>
      <c r="O130" s="129">
        <v>0</v>
      </c>
      <c r="P130" s="129">
        <v>0</v>
      </c>
      <c r="Q130" s="129">
        <v>0</v>
      </c>
      <c r="R130" s="129">
        <v>0</v>
      </c>
      <c r="S130" s="129">
        <v>0</v>
      </c>
      <c r="T130" s="129">
        <v>0</v>
      </c>
      <c r="U130" s="129">
        <v>0</v>
      </c>
      <c r="V130" s="129">
        <v>0</v>
      </c>
      <c r="W130" s="129">
        <v>2</v>
      </c>
      <c r="X130" s="129">
        <v>0</v>
      </c>
      <c r="Y130" s="129">
        <v>0</v>
      </c>
      <c r="Z130" s="129">
        <v>0</v>
      </c>
      <c r="AA130" s="129">
        <v>0</v>
      </c>
      <c r="AB130" s="129">
        <v>0</v>
      </c>
      <c r="AC130" s="129">
        <v>0</v>
      </c>
      <c r="AD130" s="129">
        <v>5</v>
      </c>
      <c r="AE130" s="129">
        <v>0</v>
      </c>
      <c r="AF130" s="129">
        <v>0</v>
      </c>
      <c r="AG130" s="129">
        <v>0</v>
      </c>
      <c r="AH130" s="129">
        <v>0</v>
      </c>
    </row>
    <row r="131" spans="1:34" ht="30" customHeight="1" x14ac:dyDescent="0.3">
      <c r="A131" s="253" t="s">
        <v>266</v>
      </c>
      <c r="B131" s="129">
        <v>10</v>
      </c>
      <c r="C131" s="129">
        <v>99</v>
      </c>
      <c r="D131" s="129">
        <v>99</v>
      </c>
      <c r="E131" s="129">
        <v>0</v>
      </c>
      <c r="F131" s="129">
        <v>0</v>
      </c>
      <c r="G131" s="129">
        <v>0</v>
      </c>
      <c r="H131" s="129">
        <v>42</v>
      </c>
      <c r="I131" s="129">
        <v>4</v>
      </c>
      <c r="J131" s="129">
        <v>0</v>
      </c>
      <c r="K131" s="129">
        <v>0</v>
      </c>
      <c r="L131" s="129">
        <v>17</v>
      </c>
      <c r="M131" s="129">
        <v>16</v>
      </c>
      <c r="N131" s="129">
        <v>0</v>
      </c>
      <c r="O131" s="129">
        <v>0</v>
      </c>
      <c r="P131" s="129">
        <v>0</v>
      </c>
      <c r="Q131" s="129">
        <v>0</v>
      </c>
      <c r="R131" s="129">
        <v>0</v>
      </c>
      <c r="S131" s="129">
        <v>0</v>
      </c>
      <c r="T131" s="129">
        <v>0</v>
      </c>
      <c r="U131" s="129">
        <v>0</v>
      </c>
      <c r="V131" s="129">
        <v>0</v>
      </c>
      <c r="W131" s="129">
        <v>1</v>
      </c>
      <c r="X131" s="129">
        <v>0</v>
      </c>
      <c r="Y131" s="129">
        <v>0</v>
      </c>
      <c r="Z131" s="129">
        <v>0</v>
      </c>
      <c r="AA131" s="129">
        <v>0</v>
      </c>
      <c r="AB131" s="129">
        <v>0</v>
      </c>
      <c r="AC131" s="129">
        <v>0</v>
      </c>
      <c r="AD131" s="129">
        <v>4</v>
      </c>
      <c r="AE131" s="129">
        <v>0</v>
      </c>
      <c r="AF131" s="129">
        <v>0</v>
      </c>
      <c r="AG131" s="129">
        <v>0</v>
      </c>
      <c r="AH131" s="129">
        <v>0</v>
      </c>
    </row>
    <row r="132" spans="1:34" ht="30" customHeight="1" x14ac:dyDescent="0.3">
      <c r="A132" s="253" t="s">
        <v>268</v>
      </c>
      <c r="B132" s="129">
        <v>4</v>
      </c>
      <c r="C132" s="129">
        <v>57</v>
      </c>
      <c r="D132" s="129">
        <v>57</v>
      </c>
      <c r="E132" s="129">
        <v>0</v>
      </c>
      <c r="F132" s="129">
        <v>0</v>
      </c>
      <c r="G132" s="129">
        <v>0</v>
      </c>
      <c r="H132" s="129">
        <v>27</v>
      </c>
      <c r="I132" s="129">
        <v>7</v>
      </c>
      <c r="J132" s="129">
        <v>0</v>
      </c>
      <c r="K132" s="129">
        <v>0</v>
      </c>
      <c r="L132" s="129">
        <v>17</v>
      </c>
      <c r="M132" s="129">
        <v>0</v>
      </c>
      <c r="N132" s="129">
        <v>0</v>
      </c>
      <c r="O132" s="129">
        <v>0</v>
      </c>
      <c r="P132" s="129">
        <v>0</v>
      </c>
      <c r="Q132" s="129">
        <v>0</v>
      </c>
      <c r="R132" s="129">
        <v>0</v>
      </c>
      <c r="S132" s="129">
        <v>0</v>
      </c>
      <c r="T132" s="129">
        <v>0</v>
      </c>
      <c r="U132" s="129">
        <v>0</v>
      </c>
      <c r="V132" s="129">
        <v>0</v>
      </c>
      <c r="W132" s="129">
        <v>0</v>
      </c>
      <c r="X132" s="129">
        <v>0</v>
      </c>
      <c r="Y132" s="129">
        <v>0</v>
      </c>
      <c r="Z132" s="129">
        <v>0</v>
      </c>
      <c r="AA132" s="129">
        <v>0</v>
      </c>
      <c r="AB132" s="129">
        <v>0</v>
      </c>
      <c r="AC132" s="129">
        <v>0</v>
      </c>
      <c r="AD132" s="129">
        <v>3</v>
      </c>
      <c r="AE132" s="129">
        <v>0</v>
      </c>
      <c r="AF132" s="129">
        <v>0</v>
      </c>
      <c r="AG132" s="129">
        <v>0</v>
      </c>
      <c r="AH132" s="129">
        <v>0</v>
      </c>
    </row>
    <row r="133" spans="1:34" ht="30" customHeight="1" x14ac:dyDescent="0.3">
      <c r="A133" s="253" t="s">
        <v>270</v>
      </c>
      <c r="B133" s="129">
        <v>2</v>
      </c>
      <c r="C133" s="129">
        <v>66</v>
      </c>
      <c r="D133" s="129">
        <v>66</v>
      </c>
      <c r="E133" s="129">
        <v>0</v>
      </c>
      <c r="F133" s="129">
        <v>0</v>
      </c>
      <c r="G133" s="129">
        <v>0</v>
      </c>
      <c r="H133" s="129">
        <v>30</v>
      </c>
      <c r="I133" s="129">
        <v>0</v>
      </c>
      <c r="J133" s="129">
        <v>0</v>
      </c>
      <c r="K133" s="129">
        <v>0</v>
      </c>
      <c r="L133" s="129">
        <v>13</v>
      </c>
      <c r="M133" s="129">
        <v>13</v>
      </c>
      <c r="N133" s="129">
        <v>0</v>
      </c>
      <c r="O133" s="129">
        <v>0</v>
      </c>
      <c r="P133" s="129">
        <v>0</v>
      </c>
      <c r="Q133" s="129">
        <v>0</v>
      </c>
      <c r="R133" s="129">
        <v>0</v>
      </c>
      <c r="S133" s="129">
        <v>0</v>
      </c>
      <c r="T133" s="129">
        <v>0</v>
      </c>
      <c r="U133" s="129">
        <v>0</v>
      </c>
      <c r="V133" s="129">
        <v>0</v>
      </c>
      <c r="W133" s="129">
        <v>0</v>
      </c>
      <c r="X133" s="129">
        <v>0</v>
      </c>
      <c r="Y133" s="129">
        <v>0</v>
      </c>
      <c r="Z133" s="129">
        <v>0</v>
      </c>
      <c r="AA133" s="129">
        <v>0</v>
      </c>
      <c r="AB133" s="129">
        <v>0</v>
      </c>
      <c r="AC133" s="129">
        <v>0</v>
      </c>
      <c r="AD133" s="129">
        <v>4</v>
      </c>
      <c r="AE133" s="129">
        <v>0</v>
      </c>
      <c r="AF133" s="129">
        <v>0</v>
      </c>
      <c r="AG133" s="129">
        <v>0</v>
      </c>
      <c r="AH133" s="129">
        <v>0</v>
      </c>
    </row>
    <row r="134" spans="1:34" ht="30" customHeight="1" x14ac:dyDescent="0.3">
      <c r="A134" s="253" t="s">
        <v>272</v>
      </c>
      <c r="B134" s="129">
        <v>5</v>
      </c>
      <c r="C134" s="129">
        <v>35</v>
      </c>
      <c r="D134" s="129">
        <v>35</v>
      </c>
      <c r="E134" s="129">
        <v>0</v>
      </c>
      <c r="F134" s="129">
        <v>0</v>
      </c>
      <c r="G134" s="129">
        <v>0</v>
      </c>
      <c r="H134" s="129">
        <v>16</v>
      </c>
      <c r="I134" s="129">
        <v>0</v>
      </c>
      <c r="J134" s="129">
        <v>0</v>
      </c>
      <c r="K134" s="129">
        <v>0</v>
      </c>
      <c r="L134" s="129">
        <v>14</v>
      </c>
      <c r="M134" s="129">
        <v>1</v>
      </c>
      <c r="N134" s="129">
        <v>0</v>
      </c>
      <c r="O134" s="129">
        <v>0</v>
      </c>
      <c r="P134" s="129">
        <v>0</v>
      </c>
      <c r="Q134" s="129">
        <v>0</v>
      </c>
      <c r="R134" s="129">
        <v>0</v>
      </c>
      <c r="S134" s="129">
        <v>0</v>
      </c>
      <c r="T134" s="129">
        <v>0</v>
      </c>
      <c r="U134" s="129">
        <v>0</v>
      </c>
      <c r="V134" s="129">
        <v>0</v>
      </c>
      <c r="W134" s="129">
        <v>0</v>
      </c>
      <c r="X134" s="129">
        <v>0</v>
      </c>
      <c r="Y134" s="129">
        <v>0</v>
      </c>
      <c r="Z134" s="129">
        <v>0</v>
      </c>
      <c r="AA134" s="129">
        <v>0</v>
      </c>
      <c r="AB134" s="129">
        <v>0</v>
      </c>
      <c r="AC134" s="129">
        <v>0</v>
      </c>
      <c r="AD134" s="129">
        <v>1</v>
      </c>
      <c r="AE134" s="129">
        <v>0</v>
      </c>
      <c r="AF134" s="129">
        <v>0</v>
      </c>
      <c r="AG134" s="129">
        <v>0</v>
      </c>
      <c r="AH134" s="129">
        <v>0</v>
      </c>
    </row>
    <row r="135" spans="1:34" ht="30" customHeight="1" x14ac:dyDescent="0.3">
      <c r="A135" s="253" t="s">
        <v>427</v>
      </c>
      <c r="B135" s="129">
        <v>4</v>
      </c>
      <c r="C135" s="129">
        <v>69</v>
      </c>
      <c r="D135" s="129">
        <v>69</v>
      </c>
      <c r="E135" s="129">
        <v>0</v>
      </c>
      <c r="F135" s="129">
        <v>0</v>
      </c>
      <c r="G135" s="129">
        <v>0</v>
      </c>
      <c r="H135" s="129">
        <v>25</v>
      </c>
      <c r="I135" s="129">
        <v>0</v>
      </c>
      <c r="J135" s="129">
        <v>0</v>
      </c>
      <c r="K135" s="129">
        <v>0</v>
      </c>
      <c r="L135" s="129">
        <v>19</v>
      </c>
      <c r="M135" s="129">
        <v>2</v>
      </c>
      <c r="N135" s="129">
        <v>0</v>
      </c>
      <c r="O135" s="129">
        <v>0</v>
      </c>
      <c r="P135" s="129">
        <v>0</v>
      </c>
      <c r="Q135" s="129">
        <v>0</v>
      </c>
      <c r="R135" s="129">
        <v>0</v>
      </c>
      <c r="S135" s="129">
        <v>0</v>
      </c>
      <c r="T135" s="129">
        <v>0</v>
      </c>
      <c r="U135" s="129">
        <v>0</v>
      </c>
      <c r="V135" s="129">
        <v>0</v>
      </c>
      <c r="W135" s="129">
        <v>0</v>
      </c>
      <c r="X135" s="129">
        <v>0</v>
      </c>
      <c r="Y135" s="129">
        <v>0</v>
      </c>
      <c r="Z135" s="129">
        <v>0</v>
      </c>
      <c r="AA135" s="129">
        <v>0</v>
      </c>
      <c r="AB135" s="129">
        <v>0</v>
      </c>
      <c r="AC135" s="129">
        <v>0</v>
      </c>
      <c r="AD135" s="129">
        <v>4</v>
      </c>
      <c r="AE135" s="129">
        <v>0</v>
      </c>
      <c r="AF135" s="129">
        <v>0</v>
      </c>
      <c r="AG135" s="129">
        <v>0</v>
      </c>
      <c r="AH135" s="129">
        <v>0</v>
      </c>
    </row>
    <row r="136" spans="1:34" ht="30" customHeight="1" x14ac:dyDescent="0.3">
      <c r="A136" s="253" t="s">
        <v>274</v>
      </c>
      <c r="B136" s="129">
        <v>6</v>
      </c>
      <c r="C136" s="129">
        <v>42</v>
      </c>
      <c r="D136" s="129">
        <v>42</v>
      </c>
      <c r="E136" s="129">
        <v>0</v>
      </c>
      <c r="F136" s="129">
        <v>0</v>
      </c>
      <c r="G136" s="129">
        <v>0</v>
      </c>
      <c r="H136" s="129">
        <v>19</v>
      </c>
      <c r="I136" s="129">
        <v>0</v>
      </c>
      <c r="J136" s="129">
        <v>0</v>
      </c>
      <c r="K136" s="129">
        <v>0</v>
      </c>
      <c r="L136" s="129">
        <v>14</v>
      </c>
      <c r="M136" s="129">
        <v>0</v>
      </c>
      <c r="N136" s="129">
        <v>0</v>
      </c>
      <c r="O136" s="129">
        <v>0</v>
      </c>
      <c r="P136" s="129">
        <v>0</v>
      </c>
      <c r="Q136" s="129">
        <v>0</v>
      </c>
      <c r="R136" s="129">
        <v>0</v>
      </c>
      <c r="S136" s="129">
        <v>0</v>
      </c>
      <c r="T136" s="129">
        <v>0</v>
      </c>
      <c r="U136" s="129">
        <v>0</v>
      </c>
      <c r="V136" s="129">
        <v>0</v>
      </c>
      <c r="W136" s="129">
        <v>0</v>
      </c>
      <c r="X136" s="129">
        <v>0</v>
      </c>
      <c r="Y136" s="129">
        <v>0</v>
      </c>
      <c r="Z136" s="129">
        <v>0</v>
      </c>
      <c r="AA136" s="129">
        <v>0</v>
      </c>
      <c r="AB136" s="129">
        <v>0</v>
      </c>
      <c r="AC136" s="129">
        <v>0</v>
      </c>
      <c r="AD136" s="129">
        <v>5</v>
      </c>
      <c r="AE136" s="129">
        <v>0</v>
      </c>
      <c r="AF136" s="129">
        <v>0</v>
      </c>
      <c r="AG136" s="129">
        <v>0</v>
      </c>
      <c r="AH136" s="129">
        <v>0</v>
      </c>
    </row>
    <row r="137" spans="1:34" ht="30" customHeight="1" x14ac:dyDescent="0.3">
      <c r="A137" s="253" t="s">
        <v>276</v>
      </c>
      <c r="B137" s="129">
        <v>5</v>
      </c>
      <c r="C137" s="129">
        <v>28</v>
      </c>
      <c r="D137" s="129">
        <v>28</v>
      </c>
      <c r="E137" s="129">
        <v>0</v>
      </c>
      <c r="F137" s="129">
        <v>0</v>
      </c>
      <c r="G137" s="129">
        <v>0</v>
      </c>
      <c r="H137" s="129">
        <v>11</v>
      </c>
      <c r="I137" s="129">
        <v>0</v>
      </c>
      <c r="J137" s="129">
        <v>0</v>
      </c>
      <c r="K137" s="129">
        <v>0</v>
      </c>
      <c r="L137" s="129">
        <v>10</v>
      </c>
      <c r="M137" s="129">
        <v>0</v>
      </c>
      <c r="N137" s="129">
        <v>0</v>
      </c>
      <c r="O137" s="129">
        <v>0</v>
      </c>
      <c r="P137" s="129">
        <v>0</v>
      </c>
      <c r="Q137" s="129">
        <v>0</v>
      </c>
      <c r="R137" s="129">
        <v>0</v>
      </c>
      <c r="S137" s="129">
        <v>0</v>
      </c>
      <c r="T137" s="129">
        <v>0</v>
      </c>
      <c r="U137" s="129">
        <v>0</v>
      </c>
      <c r="V137" s="129">
        <v>0</v>
      </c>
      <c r="W137" s="129">
        <v>0</v>
      </c>
      <c r="X137" s="129">
        <v>0</v>
      </c>
      <c r="Y137" s="129">
        <v>0</v>
      </c>
      <c r="Z137" s="129">
        <v>0</v>
      </c>
      <c r="AA137" s="129">
        <v>0</v>
      </c>
      <c r="AB137" s="129">
        <v>0</v>
      </c>
      <c r="AC137" s="129">
        <v>0</v>
      </c>
      <c r="AD137" s="129">
        <v>1</v>
      </c>
      <c r="AE137" s="129">
        <v>0</v>
      </c>
      <c r="AF137" s="129">
        <v>0</v>
      </c>
      <c r="AG137" s="129">
        <v>0</v>
      </c>
      <c r="AH137" s="129">
        <v>0</v>
      </c>
    </row>
    <row r="138" spans="1:34" s="276" customFormat="1" ht="30" customHeight="1" x14ac:dyDescent="0.3">
      <c r="A138" s="294" t="s">
        <v>278</v>
      </c>
      <c r="B138" s="293">
        <f>SUM(B139:B147)</f>
        <v>54</v>
      </c>
      <c r="C138" s="293">
        <f>SUM(C139:C147)</f>
        <v>541</v>
      </c>
      <c r="D138" s="293">
        <f t="shared" ref="D138:AH138" si="2">SUM(D139:D147)</f>
        <v>541</v>
      </c>
      <c r="E138" s="293">
        <f t="shared" si="2"/>
        <v>0</v>
      </c>
      <c r="F138" s="293">
        <f t="shared" si="2"/>
        <v>0</v>
      </c>
      <c r="G138" s="293">
        <f t="shared" si="2"/>
        <v>0</v>
      </c>
      <c r="H138" s="293">
        <f t="shared" si="2"/>
        <v>220</v>
      </c>
      <c r="I138" s="293">
        <f t="shared" si="2"/>
        <v>6</v>
      </c>
      <c r="J138" s="293">
        <f t="shared" si="2"/>
        <v>0</v>
      </c>
      <c r="K138" s="293">
        <f t="shared" si="2"/>
        <v>3</v>
      </c>
      <c r="L138" s="293">
        <f t="shared" si="2"/>
        <v>150</v>
      </c>
      <c r="M138" s="293">
        <f t="shared" si="2"/>
        <v>36</v>
      </c>
      <c r="N138" s="293">
        <f t="shared" si="2"/>
        <v>0</v>
      </c>
      <c r="O138" s="293">
        <f t="shared" si="2"/>
        <v>1</v>
      </c>
      <c r="P138" s="293">
        <f t="shared" si="2"/>
        <v>0</v>
      </c>
      <c r="Q138" s="293">
        <f t="shared" si="2"/>
        <v>0</v>
      </c>
      <c r="R138" s="293">
        <f t="shared" si="2"/>
        <v>0</v>
      </c>
      <c r="S138" s="293">
        <f t="shared" si="2"/>
        <v>0</v>
      </c>
      <c r="T138" s="293">
        <f t="shared" si="2"/>
        <v>0</v>
      </c>
      <c r="U138" s="293">
        <f t="shared" si="2"/>
        <v>0</v>
      </c>
      <c r="V138" s="293">
        <f t="shared" si="2"/>
        <v>0</v>
      </c>
      <c r="W138" s="293">
        <f t="shared" si="2"/>
        <v>0</v>
      </c>
      <c r="X138" s="293">
        <f t="shared" si="2"/>
        <v>0</v>
      </c>
      <c r="Y138" s="293">
        <f t="shared" si="2"/>
        <v>0</v>
      </c>
      <c r="Z138" s="293">
        <f t="shared" si="2"/>
        <v>0</v>
      </c>
      <c r="AA138" s="293">
        <f t="shared" si="2"/>
        <v>0</v>
      </c>
      <c r="AB138" s="293">
        <f t="shared" si="2"/>
        <v>0</v>
      </c>
      <c r="AC138" s="293">
        <f t="shared" si="2"/>
        <v>0</v>
      </c>
      <c r="AD138" s="293">
        <f t="shared" si="2"/>
        <v>24</v>
      </c>
      <c r="AE138" s="293">
        <f t="shared" si="2"/>
        <v>0</v>
      </c>
      <c r="AF138" s="293">
        <f t="shared" si="2"/>
        <v>0</v>
      </c>
      <c r="AG138" s="293">
        <f t="shared" si="2"/>
        <v>0</v>
      </c>
      <c r="AH138" s="293">
        <f t="shared" si="2"/>
        <v>0</v>
      </c>
    </row>
    <row r="139" spans="1:34" ht="30" customHeight="1" x14ac:dyDescent="0.3">
      <c r="A139" s="253" t="s">
        <v>232</v>
      </c>
      <c r="B139" s="135">
        <v>0</v>
      </c>
      <c r="C139" s="129">
        <v>0</v>
      </c>
      <c r="D139" s="129">
        <v>0</v>
      </c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9">
        <v>0</v>
      </c>
      <c r="O139" s="129">
        <v>0</v>
      </c>
      <c r="P139" s="129">
        <v>0</v>
      </c>
      <c r="Q139" s="129">
        <v>0</v>
      </c>
      <c r="R139" s="129">
        <v>0</v>
      </c>
      <c r="S139" s="129">
        <v>0</v>
      </c>
      <c r="T139" s="129">
        <v>0</v>
      </c>
      <c r="U139" s="129">
        <v>0</v>
      </c>
      <c r="V139" s="129">
        <v>0</v>
      </c>
      <c r="W139" s="129">
        <v>0</v>
      </c>
      <c r="X139" s="129">
        <v>0</v>
      </c>
      <c r="Y139" s="129">
        <v>0</v>
      </c>
      <c r="Z139" s="129">
        <v>0</v>
      </c>
      <c r="AA139" s="129">
        <v>0</v>
      </c>
      <c r="AB139" s="129">
        <v>0</v>
      </c>
      <c r="AC139" s="129">
        <v>0</v>
      </c>
      <c r="AD139" s="129">
        <v>0</v>
      </c>
      <c r="AE139" s="129">
        <v>0</v>
      </c>
      <c r="AF139" s="129">
        <v>0</v>
      </c>
      <c r="AG139" s="129">
        <v>0</v>
      </c>
      <c r="AH139" s="129">
        <v>0</v>
      </c>
    </row>
    <row r="140" spans="1:34" ht="30" customHeight="1" x14ac:dyDescent="0.3">
      <c r="A140" s="253" t="s">
        <v>280</v>
      </c>
      <c r="B140" s="129">
        <v>6</v>
      </c>
      <c r="C140" s="129">
        <v>87</v>
      </c>
      <c r="D140" s="129">
        <v>87</v>
      </c>
      <c r="E140" s="129">
        <v>0</v>
      </c>
      <c r="F140" s="129">
        <v>0</v>
      </c>
      <c r="G140" s="129">
        <v>0</v>
      </c>
      <c r="H140" s="129">
        <v>34</v>
      </c>
      <c r="I140" s="129">
        <v>2</v>
      </c>
      <c r="J140" s="129">
        <v>0</v>
      </c>
      <c r="K140" s="129">
        <v>0</v>
      </c>
      <c r="L140" s="129">
        <v>24</v>
      </c>
      <c r="M140" s="129">
        <v>8</v>
      </c>
      <c r="N140" s="129">
        <v>0</v>
      </c>
      <c r="O140" s="129">
        <v>0</v>
      </c>
      <c r="P140" s="129">
        <v>0</v>
      </c>
      <c r="Q140" s="129">
        <v>0</v>
      </c>
      <c r="R140" s="129">
        <v>0</v>
      </c>
      <c r="S140" s="129">
        <v>0</v>
      </c>
      <c r="T140" s="129">
        <v>0</v>
      </c>
      <c r="U140" s="129">
        <v>0</v>
      </c>
      <c r="V140" s="129">
        <v>0</v>
      </c>
      <c r="W140" s="129">
        <v>0</v>
      </c>
      <c r="X140" s="129">
        <v>0</v>
      </c>
      <c r="Y140" s="129">
        <v>0</v>
      </c>
      <c r="Z140" s="129">
        <v>0</v>
      </c>
      <c r="AA140" s="129">
        <v>0</v>
      </c>
      <c r="AB140" s="129">
        <v>0</v>
      </c>
      <c r="AC140" s="129">
        <v>0</v>
      </c>
      <c r="AD140" s="129">
        <v>0</v>
      </c>
      <c r="AE140" s="129">
        <v>0</v>
      </c>
      <c r="AF140" s="129">
        <v>0</v>
      </c>
      <c r="AG140" s="129">
        <v>0</v>
      </c>
      <c r="AH140" s="129">
        <v>0</v>
      </c>
    </row>
    <row r="141" spans="1:34" ht="30" customHeight="1" x14ac:dyDescent="0.3">
      <c r="A141" s="253" t="s">
        <v>282</v>
      </c>
      <c r="B141" s="129">
        <v>8</v>
      </c>
      <c r="C141" s="129">
        <v>65</v>
      </c>
      <c r="D141" s="129">
        <v>65</v>
      </c>
      <c r="E141" s="129">
        <v>0</v>
      </c>
      <c r="F141" s="129">
        <v>0</v>
      </c>
      <c r="G141" s="129">
        <v>0</v>
      </c>
      <c r="H141" s="129">
        <v>27</v>
      </c>
      <c r="I141" s="129">
        <v>0</v>
      </c>
      <c r="J141" s="129">
        <v>0</v>
      </c>
      <c r="K141" s="129">
        <v>1</v>
      </c>
      <c r="L141" s="129">
        <v>11</v>
      </c>
      <c r="M141" s="129">
        <v>10</v>
      </c>
      <c r="N141" s="129">
        <v>0</v>
      </c>
      <c r="O141" s="129">
        <v>1</v>
      </c>
      <c r="P141" s="129">
        <v>0</v>
      </c>
      <c r="Q141" s="129">
        <v>0</v>
      </c>
      <c r="R141" s="129">
        <v>0</v>
      </c>
      <c r="S141" s="129">
        <v>0</v>
      </c>
      <c r="T141" s="129">
        <v>0</v>
      </c>
      <c r="U141" s="129">
        <v>0</v>
      </c>
      <c r="V141" s="129">
        <v>0</v>
      </c>
      <c r="W141" s="129">
        <v>0</v>
      </c>
      <c r="X141" s="129">
        <v>0</v>
      </c>
      <c r="Y141" s="129">
        <v>0</v>
      </c>
      <c r="Z141" s="129">
        <v>0</v>
      </c>
      <c r="AA141" s="129">
        <v>0</v>
      </c>
      <c r="AB141" s="129">
        <v>0</v>
      </c>
      <c r="AC141" s="129">
        <v>0</v>
      </c>
      <c r="AD141" s="129">
        <v>4</v>
      </c>
      <c r="AE141" s="129">
        <v>0</v>
      </c>
      <c r="AF141" s="129">
        <v>0</v>
      </c>
      <c r="AG141" s="129">
        <v>0</v>
      </c>
      <c r="AH141" s="129">
        <v>0</v>
      </c>
    </row>
    <row r="142" spans="1:34" ht="30" customHeight="1" x14ac:dyDescent="0.3">
      <c r="A142" s="253" t="s">
        <v>284</v>
      </c>
      <c r="B142" s="129">
        <v>4</v>
      </c>
      <c r="C142" s="129">
        <v>49</v>
      </c>
      <c r="D142" s="129">
        <v>49</v>
      </c>
      <c r="E142" s="129">
        <v>0</v>
      </c>
      <c r="F142" s="129">
        <v>0</v>
      </c>
      <c r="G142" s="129">
        <v>0</v>
      </c>
      <c r="H142" s="129">
        <v>19</v>
      </c>
      <c r="I142" s="129">
        <v>0</v>
      </c>
      <c r="J142" s="129">
        <v>0</v>
      </c>
      <c r="K142" s="129">
        <v>0</v>
      </c>
      <c r="L142" s="129">
        <v>16</v>
      </c>
      <c r="M142" s="129">
        <v>1</v>
      </c>
      <c r="N142" s="129">
        <v>0</v>
      </c>
      <c r="O142" s="129">
        <v>0</v>
      </c>
      <c r="P142" s="129">
        <v>0</v>
      </c>
      <c r="Q142" s="129">
        <v>0</v>
      </c>
      <c r="R142" s="129">
        <v>0</v>
      </c>
      <c r="S142" s="129">
        <v>0</v>
      </c>
      <c r="T142" s="129">
        <v>0</v>
      </c>
      <c r="U142" s="129">
        <v>0</v>
      </c>
      <c r="V142" s="129">
        <v>0</v>
      </c>
      <c r="W142" s="129">
        <v>0</v>
      </c>
      <c r="X142" s="129">
        <v>0</v>
      </c>
      <c r="Y142" s="129">
        <v>0</v>
      </c>
      <c r="Z142" s="129">
        <v>0</v>
      </c>
      <c r="AA142" s="129">
        <v>0</v>
      </c>
      <c r="AB142" s="129">
        <v>0</v>
      </c>
      <c r="AC142" s="129">
        <v>0</v>
      </c>
      <c r="AD142" s="129">
        <v>2</v>
      </c>
      <c r="AE142" s="129">
        <v>0</v>
      </c>
      <c r="AF142" s="129">
        <v>0</v>
      </c>
      <c r="AG142" s="129">
        <v>0</v>
      </c>
      <c r="AH142" s="129">
        <v>0</v>
      </c>
    </row>
    <row r="143" spans="1:34" ht="30" customHeight="1" x14ac:dyDescent="0.3">
      <c r="A143" s="253" t="s">
        <v>286</v>
      </c>
      <c r="B143" s="129">
        <v>18</v>
      </c>
      <c r="C143" s="129">
        <v>141</v>
      </c>
      <c r="D143" s="129">
        <v>141</v>
      </c>
      <c r="E143" s="129">
        <v>0</v>
      </c>
      <c r="F143" s="129">
        <v>0</v>
      </c>
      <c r="G143" s="129">
        <v>0</v>
      </c>
      <c r="H143" s="129">
        <v>57</v>
      </c>
      <c r="I143" s="129">
        <v>4</v>
      </c>
      <c r="J143" s="129">
        <v>0</v>
      </c>
      <c r="K143" s="129">
        <v>0</v>
      </c>
      <c r="L143" s="129">
        <v>44</v>
      </c>
      <c r="M143" s="129">
        <v>4</v>
      </c>
      <c r="N143" s="129">
        <v>0</v>
      </c>
      <c r="O143" s="129">
        <v>0</v>
      </c>
      <c r="P143" s="129">
        <v>0</v>
      </c>
      <c r="Q143" s="129">
        <v>0</v>
      </c>
      <c r="R143" s="129">
        <v>0</v>
      </c>
      <c r="S143" s="129">
        <v>0</v>
      </c>
      <c r="T143" s="129">
        <v>0</v>
      </c>
      <c r="U143" s="129">
        <v>0</v>
      </c>
      <c r="V143" s="129">
        <v>0</v>
      </c>
      <c r="W143" s="129">
        <v>0</v>
      </c>
      <c r="X143" s="129">
        <v>0</v>
      </c>
      <c r="Y143" s="129">
        <v>0</v>
      </c>
      <c r="Z143" s="129">
        <v>0</v>
      </c>
      <c r="AA143" s="129">
        <v>0</v>
      </c>
      <c r="AB143" s="129">
        <v>0</v>
      </c>
      <c r="AC143" s="129">
        <v>0</v>
      </c>
      <c r="AD143" s="129">
        <v>5</v>
      </c>
      <c r="AE143" s="129">
        <v>0</v>
      </c>
      <c r="AF143" s="129">
        <v>0</v>
      </c>
      <c r="AG143" s="129">
        <v>0</v>
      </c>
      <c r="AH143" s="129">
        <v>0</v>
      </c>
    </row>
    <row r="144" spans="1:34" ht="30" customHeight="1" x14ac:dyDescent="0.3">
      <c r="A144" s="253" t="s">
        <v>288</v>
      </c>
      <c r="B144" s="129">
        <v>5</v>
      </c>
      <c r="C144" s="129">
        <v>68</v>
      </c>
      <c r="D144" s="129">
        <v>68</v>
      </c>
      <c r="E144" s="129">
        <v>0</v>
      </c>
      <c r="F144" s="129">
        <v>0</v>
      </c>
      <c r="G144" s="129">
        <v>0</v>
      </c>
      <c r="H144" s="129">
        <v>31</v>
      </c>
      <c r="I144" s="129">
        <v>0</v>
      </c>
      <c r="J144" s="129">
        <v>0</v>
      </c>
      <c r="K144" s="129">
        <v>0</v>
      </c>
      <c r="L144" s="129">
        <v>16</v>
      </c>
      <c r="M144" s="129">
        <v>8</v>
      </c>
      <c r="N144" s="129">
        <v>0</v>
      </c>
      <c r="O144" s="129">
        <v>0</v>
      </c>
      <c r="P144" s="129">
        <v>0</v>
      </c>
      <c r="Q144" s="129">
        <v>0</v>
      </c>
      <c r="R144" s="129">
        <v>0</v>
      </c>
      <c r="S144" s="129">
        <v>0</v>
      </c>
      <c r="T144" s="129">
        <v>0</v>
      </c>
      <c r="U144" s="129">
        <v>0</v>
      </c>
      <c r="V144" s="129">
        <v>0</v>
      </c>
      <c r="W144" s="129">
        <v>0</v>
      </c>
      <c r="X144" s="129">
        <v>0</v>
      </c>
      <c r="Y144" s="129">
        <v>0</v>
      </c>
      <c r="Z144" s="129">
        <v>0</v>
      </c>
      <c r="AA144" s="129">
        <v>0</v>
      </c>
      <c r="AB144" s="129">
        <v>0</v>
      </c>
      <c r="AC144" s="129">
        <v>0</v>
      </c>
      <c r="AD144" s="129">
        <v>7</v>
      </c>
      <c r="AE144" s="129">
        <v>0</v>
      </c>
      <c r="AF144" s="129">
        <v>0</v>
      </c>
      <c r="AG144" s="129">
        <v>0</v>
      </c>
      <c r="AH144" s="129">
        <v>0</v>
      </c>
    </row>
    <row r="145" spans="1:34" ht="30" customHeight="1" x14ac:dyDescent="0.3">
      <c r="A145" s="253" t="s">
        <v>290</v>
      </c>
      <c r="B145" s="129">
        <v>2</v>
      </c>
      <c r="C145" s="129">
        <v>25</v>
      </c>
      <c r="D145" s="129">
        <v>25</v>
      </c>
      <c r="E145" s="129">
        <v>0</v>
      </c>
      <c r="F145" s="129">
        <v>0</v>
      </c>
      <c r="G145" s="129">
        <v>0</v>
      </c>
      <c r="H145" s="129">
        <v>10</v>
      </c>
      <c r="I145" s="129">
        <v>0</v>
      </c>
      <c r="J145" s="129">
        <v>0</v>
      </c>
      <c r="K145" s="129">
        <v>0</v>
      </c>
      <c r="L145" s="129">
        <v>5</v>
      </c>
      <c r="M145" s="129">
        <v>5</v>
      </c>
      <c r="N145" s="129">
        <v>0</v>
      </c>
      <c r="O145" s="129">
        <v>0</v>
      </c>
      <c r="P145" s="129">
        <v>0</v>
      </c>
      <c r="Q145" s="129">
        <v>0</v>
      </c>
      <c r="R145" s="129">
        <v>0</v>
      </c>
      <c r="S145" s="129">
        <v>0</v>
      </c>
      <c r="T145" s="129">
        <v>0</v>
      </c>
      <c r="U145" s="129">
        <v>0</v>
      </c>
      <c r="V145" s="129">
        <v>0</v>
      </c>
      <c r="W145" s="129">
        <v>0</v>
      </c>
      <c r="X145" s="129">
        <v>0</v>
      </c>
      <c r="Y145" s="129">
        <v>0</v>
      </c>
      <c r="Z145" s="129">
        <v>0</v>
      </c>
      <c r="AA145" s="129">
        <v>0</v>
      </c>
      <c r="AB145" s="129">
        <v>0</v>
      </c>
      <c r="AC145" s="129">
        <v>0</v>
      </c>
      <c r="AD145" s="129">
        <v>0</v>
      </c>
      <c r="AE145" s="129">
        <v>0</v>
      </c>
      <c r="AF145" s="129">
        <v>0</v>
      </c>
      <c r="AG145" s="129">
        <v>0</v>
      </c>
      <c r="AH145" s="129">
        <v>0</v>
      </c>
    </row>
    <row r="146" spans="1:34" ht="30" customHeight="1" x14ac:dyDescent="0.3">
      <c r="A146" s="253" t="s">
        <v>292</v>
      </c>
      <c r="B146" s="129">
        <v>7</v>
      </c>
      <c r="C146" s="129">
        <v>65</v>
      </c>
      <c r="D146" s="129">
        <v>65</v>
      </c>
      <c r="E146" s="129">
        <v>0</v>
      </c>
      <c r="F146" s="129">
        <v>0</v>
      </c>
      <c r="G146" s="129">
        <v>0</v>
      </c>
      <c r="H146" s="129">
        <v>24</v>
      </c>
      <c r="I146" s="129">
        <v>0</v>
      </c>
      <c r="J146" s="129">
        <v>0</v>
      </c>
      <c r="K146" s="129">
        <v>0</v>
      </c>
      <c r="L146" s="129">
        <v>20</v>
      </c>
      <c r="M146" s="129">
        <v>0</v>
      </c>
      <c r="N146" s="129">
        <v>0</v>
      </c>
      <c r="O146" s="129">
        <v>0</v>
      </c>
      <c r="P146" s="129">
        <v>0</v>
      </c>
      <c r="Q146" s="129">
        <v>0</v>
      </c>
      <c r="R146" s="129">
        <v>0</v>
      </c>
      <c r="S146" s="129">
        <v>0</v>
      </c>
      <c r="T146" s="129">
        <v>0</v>
      </c>
      <c r="U146" s="129">
        <v>0</v>
      </c>
      <c r="V146" s="129">
        <v>0</v>
      </c>
      <c r="W146" s="129">
        <v>0</v>
      </c>
      <c r="X146" s="129">
        <v>0</v>
      </c>
      <c r="Y146" s="129">
        <v>0</v>
      </c>
      <c r="Z146" s="129">
        <v>0</v>
      </c>
      <c r="AA146" s="129">
        <v>0</v>
      </c>
      <c r="AB146" s="129">
        <v>0</v>
      </c>
      <c r="AC146" s="129">
        <v>0</v>
      </c>
      <c r="AD146" s="129">
        <v>4</v>
      </c>
      <c r="AE146" s="129">
        <v>0</v>
      </c>
      <c r="AF146" s="129">
        <v>0</v>
      </c>
      <c r="AG146" s="129">
        <v>0</v>
      </c>
      <c r="AH146" s="129">
        <v>0</v>
      </c>
    </row>
    <row r="147" spans="1:34" ht="30" customHeight="1" x14ac:dyDescent="0.3">
      <c r="A147" s="253" t="s">
        <v>294</v>
      </c>
      <c r="B147" s="129">
        <v>4</v>
      </c>
      <c r="C147" s="129">
        <v>41</v>
      </c>
      <c r="D147" s="129">
        <v>41</v>
      </c>
      <c r="E147" s="129">
        <v>0</v>
      </c>
      <c r="F147" s="129">
        <v>0</v>
      </c>
      <c r="G147" s="129">
        <v>0</v>
      </c>
      <c r="H147" s="129">
        <v>18</v>
      </c>
      <c r="I147" s="129">
        <v>0</v>
      </c>
      <c r="J147" s="129">
        <v>0</v>
      </c>
      <c r="K147" s="129">
        <v>2</v>
      </c>
      <c r="L147" s="129">
        <v>14</v>
      </c>
      <c r="M147" s="129">
        <v>0</v>
      </c>
      <c r="N147" s="129">
        <v>0</v>
      </c>
      <c r="O147" s="129">
        <v>0</v>
      </c>
      <c r="P147" s="129">
        <v>0</v>
      </c>
      <c r="Q147" s="129">
        <v>0</v>
      </c>
      <c r="R147" s="129">
        <v>0</v>
      </c>
      <c r="S147" s="129">
        <v>0</v>
      </c>
      <c r="T147" s="129">
        <v>0</v>
      </c>
      <c r="U147" s="129">
        <v>0</v>
      </c>
      <c r="V147" s="129">
        <v>0</v>
      </c>
      <c r="W147" s="129">
        <v>0</v>
      </c>
      <c r="X147" s="129">
        <v>0</v>
      </c>
      <c r="Y147" s="129">
        <v>0</v>
      </c>
      <c r="Z147" s="129">
        <v>0</v>
      </c>
      <c r="AA147" s="129">
        <v>0</v>
      </c>
      <c r="AB147" s="129">
        <v>0</v>
      </c>
      <c r="AC147" s="129">
        <v>0</v>
      </c>
      <c r="AD147" s="129">
        <v>2</v>
      </c>
      <c r="AE147" s="129">
        <v>0</v>
      </c>
      <c r="AF147" s="129">
        <v>0</v>
      </c>
      <c r="AG147" s="129">
        <v>0</v>
      </c>
      <c r="AH147" s="129">
        <v>0</v>
      </c>
    </row>
    <row r="148" spans="1:34" s="276" customFormat="1" ht="30" customHeight="1" x14ac:dyDescent="0.3">
      <c r="A148" s="294" t="s">
        <v>296</v>
      </c>
      <c r="B148" s="293">
        <f>SUM(B149:B158)</f>
        <v>45</v>
      </c>
      <c r="C148" s="293">
        <f t="shared" ref="C148:AH148" si="3">SUM(C149:C158)</f>
        <v>541</v>
      </c>
      <c r="D148" s="293">
        <f t="shared" si="3"/>
        <v>541</v>
      </c>
      <c r="E148" s="293">
        <f t="shared" si="3"/>
        <v>0</v>
      </c>
      <c r="F148" s="293">
        <f t="shared" si="3"/>
        <v>0</v>
      </c>
      <c r="G148" s="293">
        <f t="shared" si="3"/>
        <v>0</v>
      </c>
      <c r="H148" s="293">
        <f t="shared" si="3"/>
        <v>211</v>
      </c>
      <c r="I148" s="293">
        <f t="shared" si="3"/>
        <v>10</v>
      </c>
      <c r="J148" s="293">
        <f t="shared" si="3"/>
        <v>3</v>
      </c>
      <c r="K148" s="293">
        <f t="shared" si="3"/>
        <v>0</v>
      </c>
      <c r="L148" s="293">
        <f t="shared" si="3"/>
        <v>140</v>
      </c>
      <c r="M148" s="293">
        <f t="shared" si="3"/>
        <v>27</v>
      </c>
      <c r="N148" s="293">
        <f t="shared" si="3"/>
        <v>0</v>
      </c>
      <c r="O148" s="293">
        <f t="shared" si="3"/>
        <v>1</v>
      </c>
      <c r="P148" s="293">
        <f t="shared" si="3"/>
        <v>0</v>
      </c>
      <c r="Q148" s="293">
        <f t="shared" si="3"/>
        <v>0</v>
      </c>
      <c r="R148" s="293">
        <f t="shared" si="3"/>
        <v>0</v>
      </c>
      <c r="S148" s="293">
        <f t="shared" si="3"/>
        <v>0</v>
      </c>
      <c r="T148" s="293">
        <f t="shared" si="3"/>
        <v>0</v>
      </c>
      <c r="U148" s="293">
        <f t="shared" si="3"/>
        <v>1</v>
      </c>
      <c r="V148" s="293">
        <f t="shared" si="3"/>
        <v>0</v>
      </c>
      <c r="W148" s="293">
        <f t="shared" si="3"/>
        <v>0</v>
      </c>
      <c r="X148" s="293">
        <f t="shared" si="3"/>
        <v>0</v>
      </c>
      <c r="Y148" s="293">
        <f t="shared" si="3"/>
        <v>0</v>
      </c>
      <c r="Z148" s="293">
        <f t="shared" si="3"/>
        <v>0</v>
      </c>
      <c r="AA148" s="293">
        <f t="shared" si="3"/>
        <v>0</v>
      </c>
      <c r="AB148" s="293">
        <f t="shared" si="3"/>
        <v>0</v>
      </c>
      <c r="AC148" s="293">
        <f t="shared" si="3"/>
        <v>0</v>
      </c>
      <c r="AD148" s="293">
        <f t="shared" si="3"/>
        <v>26</v>
      </c>
      <c r="AE148" s="293">
        <f t="shared" si="3"/>
        <v>0</v>
      </c>
      <c r="AF148" s="293">
        <f t="shared" si="3"/>
        <v>0</v>
      </c>
      <c r="AG148" s="293">
        <f t="shared" si="3"/>
        <v>0</v>
      </c>
      <c r="AH148" s="293">
        <f t="shared" si="3"/>
        <v>3</v>
      </c>
    </row>
    <row r="149" spans="1:34" ht="30" customHeight="1" x14ac:dyDescent="0.3">
      <c r="A149" s="253" t="s">
        <v>232</v>
      </c>
      <c r="B149" s="129">
        <v>0</v>
      </c>
      <c r="C149" s="129">
        <v>2</v>
      </c>
      <c r="D149" s="129">
        <v>2</v>
      </c>
      <c r="E149" s="129">
        <v>0</v>
      </c>
      <c r="F149" s="129">
        <v>0</v>
      </c>
      <c r="G149" s="129">
        <v>0</v>
      </c>
      <c r="H149" s="129">
        <v>1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9">
        <v>0</v>
      </c>
      <c r="O149" s="129">
        <v>0</v>
      </c>
      <c r="P149" s="129">
        <v>0</v>
      </c>
      <c r="Q149" s="129">
        <v>0</v>
      </c>
      <c r="R149" s="129">
        <v>0</v>
      </c>
      <c r="S149" s="129">
        <v>0</v>
      </c>
      <c r="T149" s="129">
        <v>0</v>
      </c>
      <c r="U149" s="129">
        <v>1</v>
      </c>
      <c r="V149" s="129">
        <v>0</v>
      </c>
      <c r="W149" s="129">
        <v>0</v>
      </c>
      <c r="X149" s="129">
        <v>0</v>
      </c>
      <c r="Y149" s="129">
        <v>0</v>
      </c>
      <c r="Z149" s="129">
        <v>0</v>
      </c>
      <c r="AA149" s="129">
        <v>0</v>
      </c>
      <c r="AB149" s="129">
        <v>0</v>
      </c>
      <c r="AC149" s="129">
        <v>0</v>
      </c>
      <c r="AD149" s="129">
        <v>0</v>
      </c>
      <c r="AE149" s="129">
        <v>0</v>
      </c>
      <c r="AF149" s="129">
        <v>0</v>
      </c>
      <c r="AG149" s="129">
        <v>0</v>
      </c>
      <c r="AH149" s="129">
        <v>0</v>
      </c>
    </row>
    <row r="150" spans="1:34" ht="30" customHeight="1" x14ac:dyDescent="0.3">
      <c r="A150" s="253" t="s">
        <v>298</v>
      </c>
      <c r="B150" s="129">
        <v>10</v>
      </c>
      <c r="C150" s="129">
        <v>139</v>
      </c>
      <c r="D150" s="129">
        <v>139</v>
      </c>
      <c r="E150" s="129">
        <v>0</v>
      </c>
      <c r="F150" s="129">
        <v>0</v>
      </c>
      <c r="G150" s="129">
        <v>0</v>
      </c>
      <c r="H150" s="129">
        <v>55</v>
      </c>
      <c r="I150" s="129">
        <v>0</v>
      </c>
      <c r="J150" s="129">
        <v>3</v>
      </c>
      <c r="K150" s="129">
        <v>0</v>
      </c>
      <c r="L150" s="129">
        <v>45</v>
      </c>
      <c r="M150" s="129">
        <v>0</v>
      </c>
      <c r="N150" s="129">
        <v>0</v>
      </c>
      <c r="O150" s="129">
        <v>1</v>
      </c>
      <c r="P150" s="129">
        <v>0</v>
      </c>
      <c r="Q150" s="129">
        <v>0</v>
      </c>
      <c r="R150" s="129">
        <v>0</v>
      </c>
      <c r="S150" s="129">
        <v>0</v>
      </c>
      <c r="T150" s="129">
        <v>0</v>
      </c>
      <c r="U150" s="129">
        <v>0</v>
      </c>
      <c r="V150" s="129">
        <v>0</v>
      </c>
      <c r="W150" s="129">
        <v>0</v>
      </c>
      <c r="X150" s="129">
        <v>0</v>
      </c>
      <c r="Y150" s="129">
        <v>0</v>
      </c>
      <c r="Z150" s="129">
        <v>0</v>
      </c>
      <c r="AA150" s="129">
        <v>0</v>
      </c>
      <c r="AB150" s="129">
        <v>0</v>
      </c>
      <c r="AC150" s="129">
        <v>0</v>
      </c>
      <c r="AD150" s="129">
        <v>6</v>
      </c>
      <c r="AE150" s="129">
        <v>0</v>
      </c>
      <c r="AF150" s="129">
        <v>0</v>
      </c>
      <c r="AG150" s="129">
        <v>0</v>
      </c>
      <c r="AH150" s="129">
        <v>0</v>
      </c>
    </row>
    <row r="151" spans="1:34" ht="30" customHeight="1" x14ac:dyDescent="0.3">
      <c r="A151" s="253" t="s">
        <v>300</v>
      </c>
      <c r="B151" s="129">
        <v>9</v>
      </c>
      <c r="C151" s="129">
        <v>75</v>
      </c>
      <c r="D151" s="129">
        <v>75</v>
      </c>
      <c r="E151" s="129">
        <v>0</v>
      </c>
      <c r="F151" s="129">
        <v>0</v>
      </c>
      <c r="G151" s="129">
        <v>0</v>
      </c>
      <c r="H151" s="129">
        <v>29</v>
      </c>
      <c r="I151" s="129">
        <v>0</v>
      </c>
      <c r="J151" s="129">
        <v>0</v>
      </c>
      <c r="K151" s="129">
        <v>0</v>
      </c>
      <c r="L151" s="129">
        <v>23</v>
      </c>
      <c r="M151" s="129">
        <v>1</v>
      </c>
      <c r="N151" s="129">
        <v>0</v>
      </c>
      <c r="O151" s="129">
        <v>0</v>
      </c>
      <c r="P151" s="129">
        <v>0</v>
      </c>
      <c r="Q151" s="129">
        <v>0</v>
      </c>
      <c r="R151" s="129">
        <v>0</v>
      </c>
      <c r="S151" s="129">
        <v>0</v>
      </c>
      <c r="T151" s="129">
        <v>0</v>
      </c>
      <c r="U151" s="129">
        <v>0</v>
      </c>
      <c r="V151" s="129">
        <v>0</v>
      </c>
      <c r="W151" s="129">
        <v>0</v>
      </c>
      <c r="X151" s="129">
        <v>0</v>
      </c>
      <c r="Y151" s="129">
        <v>0</v>
      </c>
      <c r="Z151" s="129">
        <v>0</v>
      </c>
      <c r="AA151" s="129">
        <v>0</v>
      </c>
      <c r="AB151" s="129">
        <v>0</v>
      </c>
      <c r="AC151" s="129">
        <v>0</v>
      </c>
      <c r="AD151" s="129">
        <v>5</v>
      </c>
      <c r="AE151" s="129">
        <v>0</v>
      </c>
      <c r="AF151" s="129">
        <v>0</v>
      </c>
      <c r="AG151" s="129">
        <v>0</v>
      </c>
      <c r="AH151" s="129">
        <v>0</v>
      </c>
    </row>
    <row r="152" spans="1:34" ht="30" customHeight="1" x14ac:dyDescent="0.3">
      <c r="A152" s="253" t="s">
        <v>302</v>
      </c>
      <c r="B152" s="129">
        <v>0</v>
      </c>
      <c r="C152" s="129">
        <v>0</v>
      </c>
      <c r="D152" s="129">
        <v>0</v>
      </c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9">
        <v>0</v>
      </c>
      <c r="O152" s="129">
        <v>0</v>
      </c>
      <c r="P152" s="129">
        <v>0</v>
      </c>
      <c r="Q152" s="129">
        <v>0</v>
      </c>
      <c r="R152" s="129">
        <v>0</v>
      </c>
      <c r="S152" s="129">
        <v>0</v>
      </c>
      <c r="T152" s="129">
        <v>0</v>
      </c>
      <c r="U152" s="129">
        <v>0</v>
      </c>
      <c r="V152" s="129">
        <v>0</v>
      </c>
      <c r="W152" s="129">
        <v>0</v>
      </c>
      <c r="X152" s="129">
        <v>0</v>
      </c>
      <c r="Y152" s="129">
        <v>0</v>
      </c>
      <c r="Z152" s="129">
        <v>0</v>
      </c>
      <c r="AA152" s="129">
        <v>0</v>
      </c>
      <c r="AB152" s="129">
        <v>0</v>
      </c>
      <c r="AC152" s="129">
        <v>0</v>
      </c>
      <c r="AD152" s="129">
        <v>0</v>
      </c>
      <c r="AE152" s="129">
        <v>0</v>
      </c>
      <c r="AF152" s="129">
        <v>0</v>
      </c>
      <c r="AG152" s="129">
        <v>0</v>
      </c>
      <c r="AH152" s="129">
        <v>0</v>
      </c>
    </row>
    <row r="153" spans="1:34" ht="30" customHeight="1" x14ac:dyDescent="0.3">
      <c r="A153" s="253" t="s">
        <v>304</v>
      </c>
      <c r="B153" s="129">
        <v>5</v>
      </c>
      <c r="C153" s="129">
        <v>102</v>
      </c>
      <c r="D153" s="129">
        <v>102</v>
      </c>
      <c r="E153" s="129">
        <v>0</v>
      </c>
      <c r="F153" s="129">
        <v>0</v>
      </c>
      <c r="G153" s="129">
        <v>0</v>
      </c>
      <c r="H153" s="129">
        <v>39</v>
      </c>
      <c r="I153" s="129">
        <v>0</v>
      </c>
      <c r="J153" s="129">
        <v>0</v>
      </c>
      <c r="K153" s="129">
        <v>0</v>
      </c>
      <c r="L153" s="129">
        <v>19</v>
      </c>
      <c r="M153" s="129">
        <v>14</v>
      </c>
      <c r="N153" s="129">
        <v>0</v>
      </c>
      <c r="O153" s="129">
        <v>0</v>
      </c>
      <c r="P153" s="129">
        <v>0</v>
      </c>
      <c r="Q153" s="129">
        <v>0</v>
      </c>
      <c r="R153" s="129">
        <v>0</v>
      </c>
      <c r="S153" s="129">
        <v>0</v>
      </c>
      <c r="T153" s="129">
        <v>0</v>
      </c>
      <c r="U153" s="129">
        <v>0</v>
      </c>
      <c r="V153" s="129">
        <v>0</v>
      </c>
      <c r="W153" s="129">
        <v>0</v>
      </c>
      <c r="X153" s="129">
        <v>0</v>
      </c>
      <c r="Y153" s="129">
        <v>0</v>
      </c>
      <c r="Z153" s="129">
        <v>0</v>
      </c>
      <c r="AA153" s="129">
        <v>0</v>
      </c>
      <c r="AB153" s="129">
        <v>0</v>
      </c>
      <c r="AC153" s="129">
        <v>0</v>
      </c>
      <c r="AD153" s="129">
        <v>6</v>
      </c>
      <c r="AE153" s="129">
        <v>0</v>
      </c>
      <c r="AF153" s="129">
        <v>0</v>
      </c>
      <c r="AG153" s="129">
        <v>0</v>
      </c>
      <c r="AH153" s="129">
        <v>0</v>
      </c>
    </row>
    <row r="154" spans="1:34" ht="30" customHeight="1" x14ac:dyDescent="0.3">
      <c r="A154" s="253" t="s">
        <v>306</v>
      </c>
      <c r="B154" s="129">
        <v>9</v>
      </c>
      <c r="C154" s="129">
        <v>101</v>
      </c>
      <c r="D154" s="129">
        <v>101</v>
      </c>
      <c r="E154" s="129">
        <v>0</v>
      </c>
      <c r="F154" s="129">
        <v>0</v>
      </c>
      <c r="G154" s="129">
        <v>0</v>
      </c>
      <c r="H154" s="129">
        <v>42</v>
      </c>
      <c r="I154" s="129">
        <v>10</v>
      </c>
      <c r="J154" s="129">
        <v>0</v>
      </c>
      <c r="K154" s="129">
        <v>0</v>
      </c>
      <c r="L154" s="129">
        <v>26</v>
      </c>
      <c r="M154" s="129">
        <v>2</v>
      </c>
      <c r="N154" s="129">
        <v>0</v>
      </c>
      <c r="O154" s="129">
        <v>0</v>
      </c>
      <c r="P154" s="129">
        <v>0</v>
      </c>
      <c r="Q154" s="129">
        <v>0</v>
      </c>
      <c r="R154" s="129">
        <v>0</v>
      </c>
      <c r="S154" s="129">
        <v>0</v>
      </c>
      <c r="T154" s="129">
        <v>0</v>
      </c>
      <c r="U154" s="129">
        <v>0</v>
      </c>
      <c r="V154" s="129">
        <v>0</v>
      </c>
      <c r="W154" s="129">
        <v>0</v>
      </c>
      <c r="X154" s="129">
        <v>0</v>
      </c>
      <c r="Y154" s="129">
        <v>0</v>
      </c>
      <c r="Z154" s="129">
        <v>0</v>
      </c>
      <c r="AA154" s="129">
        <v>0</v>
      </c>
      <c r="AB154" s="129">
        <v>0</v>
      </c>
      <c r="AC154" s="129">
        <v>0</v>
      </c>
      <c r="AD154" s="129">
        <v>4</v>
      </c>
      <c r="AE154" s="129">
        <v>0</v>
      </c>
      <c r="AF154" s="129">
        <v>0</v>
      </c>
      <c r="AG154" s="129">
        <v>0</v>
      </c>
      <c r="AH154" s="129">
        <v>0</v>
      </c>
    </row>
    <row r="155" spans="1:34" ht="30" customHeight="1" x14ac:dyDescent="0.3">
      <c r="A155" s="253" t="s">
        <v>308</v>
      </c>
      <c r="B155" s="129">
        <v>7</v>
      </c>
      <c r="C155" s="129">
        <v>77</v>
      </c>
      <c r="D155" s="129">
        <v>77</v>
      </c>
      <c r="E155" s="129">
        <v>0</v>
      </c>
      <c r="F155" s="129">
        <v>0</v>
      </c>
      <c r="G155" s="129">
        <v>0</v>
      </c>
      <c r="H155" s="129">
        <v>27</v>
      </c>
      <c r="I155" s="129">
        <v>0</v>
      </c>
      <c r="J155" s="129">
        <v>0</v>
      </c>
      <c r="K155" s="129">
        <v>0</v>
      </c>
      <c r="L155" s="129">
        <v>12</v>
      </c>
      <c r="M155" s="129">
        <v>9</v>
      </c>
      <c r="N155" s="129">
        <v>0</v>
      </c>
      <c r="O155" s="129">
        <v>0</v>
      </c>
      <c r="P155" s="129">
        <v>0</v>
      </c>
      <c r="Q155" s="129">
        <v>0</v>
      </c>
      <c r="R155" s="129">
        <v>0</v>
      </c>
      <c r="S155" s="129">
        <v>0</v>
      </c>
      <c r="T155" s="129">
        <v>0</v>
      </c>
      <c r="U155" s="129">
        <v>0</v>
      </c>
      <c r="V155" s="129">
        <v>0</v>
      </c>
      <c r="W155" s="129">
        <v>0</v>
      </c>
      <c r="X155" s="129">
        <v>0</v>
      </c>
      <c r="Y155" s="129">
        <v>0</v>
      </c>
      <c r="Z155" s="129">
        <v>0</v>
      </c>
      <c r="AA155" s="129">
        <v>0</v>
      </c>
      <c r="AB155" s="129">
        <v>0</v>
      </c>
      <c r="AC155" s="129">
        <v>0</v>
      </c>
      <c r="AD155" s="129">
        <v>4</v>
      </c>
      <c r="AE155" s="129">
        <v>0</v>
      </c>
      <c r="AF155" s="129">
        <v>0</v>
      </c>
      <c r="AG155" s="129">
        <v>0</v>
      </c>
      <c r="AH155" s="129">
        <v>2</v>
      </c>
    </row>
    <row r="156" spans="1:34" ht="30" customHeight="1" x14ac:dyDescent="0.3">
      <c r="A156" s="253" t="s">
        <v>310</v>
      </c>
      <c r="B156" s="129">
        <v>4</v>
      </c>
      <c r="C156" s="129">
        <v>36</v>
      </c>
      <c r="D156" s="129">
        <v>36</v>
      </c>
      <c r="E156" s="129">
        <v>0</v>
      </c>
      <c r="F156" s="129">
        <v>0</v>
      </c>
      <c r="G156" s="129">
        <v>0</v>
      </c>
      <c r="H156" s="129">
        <v>14</v>
      </c>
      <c r="I156" s="129">
        <v>0</v>
      </c>
      <c r="J156" s="129">
        <v>0</v>
      </c>
      <c r="K156" s="129">
        <v>0</v>
      </c>
      <c r="L156" s="129">
        <v>12</v>
      </c>
      <c r="M156" s="129">
        <v>1</v>
      </c>
      <c r="N156" s="129">
        <v>0</v>
      </c>
      <c r="O156" s="129">
        <v>0</v>
      </c>
      <c r="P156" s="129">
        <v>0</v>
      </c>
      <c r="Q156" s="129">
        <v>0</v>
      </c>
      <c r="R156" s="129">
        <v>0</v>
      </c>
      <c r="S156" s="129">
        <v>0</v>
      </c>
      <c r="T156" s="129">
        <v>0</v>
      </c>
      <c r="U156" s="129">
        <v>0</v>
      </c>
      <c r="V156" s="129">
        <v>0</v>
      </c>
      <c r="W156" s="129">
        <v>0</v>
      </c>
      <c r="X156" s="129">
        <v>0</v>
      </c>
      <c r="Y156" s="129">
        <v>0</v>
      </c>
      <c r="Z156" s="129">
        <v>0</v>
      </c>
      <c r="AA156" s="129">
        <v>0</v>
      </c>
      <c r="AB156" s="129">
        <v>0</v>
      </c>
      <c r="AC156" s="129">
        <v>0</v>
      </c>
      <c r="AD156" s="129">
        <v>1</v>
      </c>
      <c r="AE156" s="129">
        <v>0</v>
      </c>
      <c r="AF156" s="129">
        <v>0</v>
      </c>
      <c r="AG156" s="129">
        <v>0</v>
      </c>
      <c r="AH156" s="129">
        <v>0</v>
      </c>
    </row>
    <row r="157" spans="1:34" ht="30" customHeight="1" x14ac:dyDescent="0.3">
      <c r="A157" s="253" t="s">
        <v>312</v>
      </c>
      <c r="B157" s="129">
        <v>1</v>
      </c>
      <c r="C157" s="129">
        <v>9</v>
      </c>
      <c r="D157" s="129">
        <v>9</v>
      </c>
      <c r="E157" s="129">
        <v>0</v>
      </c>
      <c r="F157" s="129">
        <v>0</v>
      </c>
      <c r="G157" s="129">
        <v>0</v>
      </c>
      <c r="H157" s="129">
        <v>4</v>
      </c>
      <c r="I157" s="129">
        <v>0</v>
      </c>
      <c r="J157" s="129">
        <v>0</v>
      </c>
      <c r="K157" s="129">
        <v>0</v>
      </c>
      <c r="L157" s="129">
        <v>3</v>
      </c>
      <c r="M157" s="129">
        <v>0</v>
      </c>
      <c r="N157" s="129">
        <v>0</v>
      </c>
      <c r="O157" s="129">
        <v>0</v>
      </c>
      <c r="P157" s="129">
        <v>0</v>
      </c>
      <c r="Q157" s="129">
        <v>0</v>
      </c>
      <c r="R157" s="129">
        <v>0</v>
      </c>
      <c r="S157" s="129">
        <v>0</v>
      </c>
      <c r="T157" s="129">
        <v>0</v>
      </c>
      <c r="U157" s="129">
        <v>0</v>
      </c>
      <c r="V157" s="129">
        <v>0</v>
      </c>
      <c r="W157" s="129">
        <v>0</v>
      </c>
      <c r="X157" s="129">
        <v>0</v>
      </c>
      <c r="Y157" s="129">
        <v>0</v>
      </c>
      <c r="Z157" s="129">
        <v>0</v>
      </c>
      <c r="AA157" s="129">
        <v>0</v>
      </c>
      <c r="AB157" s="129">
        <v>0</v>
      </c>
      <c r="AC157" s="129">
        <v>0</v>
      </c>
      <c r="AD157" s="129">
        <v>0</v>
      </c>
      <c r="AE157" s="129">
        <v>0</v>
      </c>
      <c r="AF157" s="129">
        <v>0</v>
      </c>
      <c r="AG157" s="129">
        <v>0</v>
      </c>
      <c r="AH157" s="129">
        <v>1</v>
      </c>
    </row>
    <row r="158" spans="1:34" ht="30" customHeight="1" x14ac:dyDescent="0.3">
      <c r="A158" s="253" t="s">
        <v>314</v>
      </c>
      <c r="B158" s="129">
        <v>0</v>
      </c>
      <c r="C158" s="129">
        <v>0</v>
      </c>
      <c r="D158" s="129">
        <v>0</v>
      </c>
      <c r="E158" s="129">
        <v>0</v>
      </c>
      <c r="F158" s="129">
        <v>0</v>
      </c>
      <c r="G158" s="129">
        <v>0</v>
      </c>
      <c r="H158" s="129">
        <v>0</v>
      </c>
      <c r="I158" s="129">
        <v>0</v>
      </c>
      <c r="J158" s="129">
        <v>0</v>
      </c>
      <c r="K158" s="129">
        <v>0</v>
      </c>
      <c r="L158" s="129">
        <v>0</v>
      </c>
      <c r="M158" s="129">
        <v>0</v>
      </c>
      <c r="N158" s="129">
        <v>0</v>
      </c>
      <c r="O158" s="129">
        <v>0</v>
      </c>
      <c r="P158" s="129">
        <v>0</v>
      </c>
      <c r="Q158" s="129">
        <v>0</v>
      </c>
      <c r="R158" s="129">
        <v>0</v>
      </c>
      <c r="S158" s="129">
        <v>0</v>
      </c>
      <c r="T158" s="129">
        <v>0</v>
      </c>
      <c r="U158" s="129">
        <v>0</v>
      </c>
      <c r="V158" s="129">
        <v>0</v>
      </c>
      <c r="W158" s="129">
        <v>0</v>
      </c>
      <c r="X158" s="129">
        <v>0</v>
      </c>
      <c r="Y158" s="129">
        <v>0</v>
      </c>
      <c r="Z158" s="129">
        <v>0</v>
      </c>
      <c r="AA158" s="129">
        <v>0</v>
      </c>
      <c r="AB158" s="129">
        <v>0</v>
      </c>
      <c r="AC158" s="129">
        <v>0</v>
      </c>
      <c r="AD158" s="129">
        <v>0</v>
      </c>
      <c r="AE158" s="129">
        <v>0</v>
      </c>
      <c r="AF158" s="129">
        <v>0</v>
      </c>
      <c r="AG158" s="129">
        <v>0</v>
      </c>
      <c r="AH158" s="129">
        <v>0</v>
      </c>
    </row>
    <row r="159" spans="1:34" s="276" customFormat="1" ht="30" customHeight="1" x14ac:dyDescent="0.3">
      <c r="A159" s="294" t="s">
        <v>315</v>
      </c>
      <c r="B159" s="293">
        <f>SUM(B160:B164)</f>
        <v>0</v>
      </c>
      <c r="C159" s="293">
        <f>SUM(C160:C164)</f>
        <v>188</v>
      </c>
      <c r="D159" s="293">
        <f t="shared" ref="D159:AH159" si="4">SUM(D160:D164)</f>
        <v>188</v>
      </c>
      <c r="E159" s="293">
        <f t="shared" si="4"/>
        <v>0</v>
      </c>
      <c r="F159" s="293">
        <f t="shared" si="4"/>
        <v>0</v>
      </c>
      <c r="G159" s="293">
        <f t="shared" si="4"/>
        <v>0</v>
      </c>
      <c r="H159" s="293">
        <f t="shared" si="4"/>
        <v>76</v>
      </c>
      <c r="I159" s="293">
        <f t="shared" si="4"/>
        <v>0</v>
      </c>
      <c r="J159" s="293">
        <f t="shared" si="4"/>
        <v>0</v>
      </c>
      <c r="K159" s="293">
        <f t="shared" si="4"/>
        <v>0</v>
      </c>
      <c r="L159" s="293">
        <f t="shared" si="4"/>
        <v>33</v>
      </c>
      <c r="M159" s="293">
        <f t="shared" si="4"/>
        <v>0</v>
      </c>
      <c r="N159" s="293">
        <f t="shared" si="4"/>
        <v>0</v>
      </c>
      <c r="O159" s="293">
        <f t="shared" si="4"/>
        <v>19</v>
      </c>
      <c r="P159" s="293">
        <f t="shared" si="4"/>
        <v>0</v>
      </c>
      <c r="Q159" s="293">
        <f t="shared" si="4"/>
        <v>0</v>
      </c>
      <c r="R159" s="293">
        <f t="shared" si="4"/>
        <v>0</v>
      </c>
      <c r="S159" s="293">
        <f t="shared" si="4"/>
        <v>4</v>
      </c>
      <c r="T159" s="293">
        <f t="shared" si="4"/>
        <v>16</v>
      </c>
      <c r="U159" s="293">
        <f t="shared" si="4"/>
        <v>0</v>
      </c>
      <c r="V159" s="293">
        <f t="shared" si="4"/>
        <v>0</v>
      </c>
      <c r="W159" s="293">
        <f t="shared" si="4"/>
        <v>4</v>
      </c>
      <c r="X159" s="293">
        <f t="shared" si="4"/>
        <v>0</v>
      </c>
      <c r="Y159" s="293">
        <f t="shared" si="4"/>
        <v>0</v>
      </c>
      <c r="Z159" s="293">
        <f t="shared" si="4"/>
        <v>0</v>
      </c>
      <c r="AA159" s="293">
        <f t="shared" si="4"/>
        <v>0</v>
      </c>
      <c r="AB159" s="293">
        <f t="shared" si="4"/>
        <v>0</v>
      </c>
      <c r="AC159" s="293">
        <f t="shared" si="4"/>
        <v>0</v>
      </c>
      <c r="AD159" s="293">
        <f t="shared" si="4"/>
        <v>0</v>
      </c>
      <c r="AE159" s="293">
        <f t="shared" si="4"/>
        <v>0</v>
      </c>
      <c r="AF159" s="293">
        <f t="shared" si="4"/>
        <v>0</v>
      </c>
      <c r="AG159" s="293">
        <f t="shared" si="4"/>
        <v>0</v>
      </c>
      <c r="AH159" s="293">
        <f t="shared" si="4"/>
        <v>0</v>
      </c>
    </row>
    <row r="160" spans="1:34" ht="30" customHeight="1" x14ac:dyDescent="0.3">
      <c r="A160" s="253" t="s">
        <v>232</v>
      </c>
      <c r="B160" s="135">
        <v>0</v>
      </c>
      <c r="C160" s="129">
        <v>0</v>
      </c>
      <c r="D160" s="129">
        <v>0</v>
      </c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9">
        <v>0</v>
      </c>
      <c r="O160" s="129">
        <v>0</v>
      </c>
      <c r="P160" s="129">
        <v>0</v>
      </c>
      <c r="Q160" s="129">
        <v>0</v>
      </c>
      <c r="R160" s="129">
        <v>0</v>
      </c>
      <c r="S160" s="129">
        <v>0</v>
      </c>
      <c r="T160" s="129">
        <v>0</v>
      </c>
      <c r="U160" s="129">
        <v>0</v>
      </c>
      <c r="V160" s="129">
        <v>0</v>
      </c>
      <c r="W160" s="129">
        <v>0</v>
      </c>
      <c r="X160" s="129">
        <v>0</v>
      </c>
      <c r="Y160" s="129">
        <v>0</v>
      </c>
      <c r="Z160" s="129">
        <v>0</v>
      </c>
      <c r="AA160" s="129">
        <v>0</v>
      </c>
      <c r="AB160" s="129">
        <v>0</v>
      </c>
      <c r="AC160" s="129">
        <v>0</v>
      </c>
      <c r="AD160" s="129">
        <v>0</v>
      </c>
      <c r="AE160" s="129">
        <v>0</v>
      </c>
      <c r="AF160" s="129">
        <v>0</v>
      </c>
      <c r="AG160" s="129">
        <v>0</v>
      </c>
      <c r="AH160" s="129">
        <v>0</v>
      </c>
    </row>
    <row r="161" spans="1:34" ht="30" customHeight="1" x14ac:dyDescent="0.3">
      <c r="A161" s="253" t="s">
        <v>317</v>
      </c>
      <c r="B161" s="129">
        <v>0</v>
      </c>
      <c r="C161" s="129">
        <v>84</v>
      </c>
      <c r="D161" s="129">
        <v>84</v>
      </c>
      <c r="E161" s="129">
        <v>0</v>
      </c>
      <c r="F161" s="129">
        <v>0</v>
      </c>
      <c r="G161" s="129">
        <v>0</v>
      </c>
      <c r="H161" s="129">
        <v>32</v>
      </c>
      <c r="I161" s="129">
        <v>0</v>
      </c>
      <c r="J161" s="129">
        <v>0</v>
      </c>
      <c r="K161" s="129">
        <v>0</v>
      </c>
      <c r="L161" s="129">
        <v>16</v>
      </c>
      <c r="M161" s="129">
        <v>0</v>
      </c>
      <c r="N161" s="129">
        <v>0</v>
      </c>
      <c r="O161" s="129">
        <v>16</v>
      </c>
      <c r="P161" s="129">
        <v>0</v>
      </c>
      <c r="Q161" s="129">
        <v>0</v>
      </c>
      <c r="R161" s="129">
        <v>0</v>
      </c>
      <c r="S161" s="129">
        <v>0</v>
      </c>
      <c r="T161" s="129">
        <v>0</v>
      </c>
      <c r="U161" s="129">
        <v>0</v>
      </c>
      <c r="V161" s="129">
        <v>0</v>
      </c>
      <c r="W161" s="129">
        <v>0</v>
      </c>
      <c r="X161" s="129">
        <v>0</v>
      </c>
      <c r="Y161" s="129">
        <v>0</v>
      </c>
      <c r="Z161" s="129">
        <v>0</v>
      </c>
      <c r="AA161" s="129">
        <v>0</v>
      </c>
      <c r="AB161" s="129">
        <v>0</v>
      </c>
      <c r="AC161" s="129">
        <v>0</v>
      </c>
      <c r="AD161" s="129">
        <v>0</v>
      </c>
      <c r="AE161" s="129">
        <v>0</v>
      </c>
      <c r="AF161" s="129">
        <v>0</v>
      </c>
      <c r="AG161" s="129">
        <v>0</v>
      </c>
      <c r="AH161" s="129">
        <v>0</v>
      </c>
    </row>
    <row r="162" spans="1:34" ht="30" customHeight="1" x14ac:dyDescent="0.3">
      <c r="A162" s="253" t="s">
        <v>319</v>
      </c>
      <c r="B162" s="129">
        <v>0</v>
      </c>
      <c r="C162" s="129">
        <v>38</v>
      </c>
      <c r="D162" s="129">
        <v>38</v>
      </c>
      <c r="E162" s="129">
        <v>0</v>
      </c>
      <c r="F162" s="129">
        <v>0</v>
      </c>
      <c r="G162" s="129">
        <v>0</v>
      </c>
      <c r="H162" s="129">
        <v>16</v>
      </c>
      <c r="I162" s="129">
        <v>0</v>
      </c>
      <c r="J162" s="129">
        <v>0</v>
      </c>
      <c r="K162" s="129">
        <v>0</v>
      </c>
      <c r="L162" s="129">
        <v>7</v>
      </c>
      <c r="M162" s="129">
        <v>0</v>
      </c>
      <c r="N162" s="129">
        <v>0</v>
      </c>
      <c r="O162" s="129">
        <v>0</v>
      </c>
      <c r="P162" s="129">
        <v>0</v>
      </c>
      <c r="Q162" s="129">
        <v>0</v>
      </c>
      <c r="R162" s="129">
        <v>0</v>
      </c>
      <c r="S162" s="129">
        <v>0</v>
      </c>
      <c r="T162" s="129">
        <v>9</v>
      </c>
      <c r="U162" s="129">
        <v>0</v>
      </c>
      <c r="V162" s="129">
        <v>0</v>
      </c>
      <c r="W162" s="129">
        <v>0</v>
      </c>
      <c r="X162" s="129">
        <v>0</v>
      </c>
      <c r="Y162" s="129">
        <v>0</v>
      </c>
      <c r="Z162" s="129">
        <v>0</v>
      </c>
      <c r="AA162" s="129">
        <v>0</v>
      </c>
      <c r="AB162" s="129">
        <v>0</v>
      </c>
      <c r="AC162" s="129">
        <v>0</v>
      </c>
      <c r="AD162" s="129">
        <v>0</v>
      </c>
      <c r="AE162" s="129">
        <v>0</v>
      </c>
      <c r="AF162" s="129">
        <v>0</v>
      </c>
      <c r="AG162" s="129">
        <v>0</v>
      </c>
      <c r="AH162" s="129">
        <v>0</v>
      </c>
    </row>
    <row r="163" spans="1:34" ht="30" customHeight="1" x14ac:dyDescent="0.3">
      <c r="A163" s="253" t="s">
        <v>321</v>
      </c>
      <c r="B163" s="129">
        <v>0</v>
      </c>
      <c r="C163" s="129">
        <v>24</v>
      </c>
      <c r="D163" s="129">
        <v>24</v>
      </c>
      <c r="E163" s="129">
        <v>0</v>
      </c>
      <c r="F163" s="129">
        <v>0</v>
      </c>
      <c r="G163" s="129">
        <v>0</v>
      </c>
      <c r="H163" s="129">
        <v>9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9">
        <v>0</v>
      </c>
      <c r="O163" s="129">
        <v>1</v>
      </c>
      <c r="P163" s="129">
        <v>0</v>
      </c>
      <c r="Q163" s="129">
        <v>0</v>
      </c>
      <c r="R163" s="129">
        <v>0</v>
      </c>
      <c r="S163" s="129">
        <v>4</v>
      </c>
      <c r="T163" s="129">
        <v>0</v>
      </c>
      <c r="U163" s="129">
        <v>0</v>
      </c>
      <c r="V163" s="129">
        <v>0</v>
      </c>
      <c r="W163" s="129">
        <v>4</v>
      </c>
      <c r="X163" s="129">
        <v>0</v>
      </c>
      <c r="Y163" s="129">
        <v>0</v>
      </c>
      <c r="Z163" s="129">
        <v>0</v>
      </c>
      <c r="AA163" s="129">
        <v>0</v>
      </c>
      <c r="AB163" s="129">
        <v>0</v>
      </c>
      <c r="AC163" s="129">
        <v>0</v>
      </c>
      <c r="AD163" s="129">
        <v>0</v>
      </c>
      <c r="AE163" s="129">
        <v>0</v>
      </c>
      <c r="AF163" s="129">
        <v>0</v>
      </c>
      <c r="AG163" s="129">
        <v>0</v>
      </c>
      <c r="AH163" s="129">
        <v>0</v>
      </c>
    </row>
    <row r="164" spans="1:34" ht="21.9" customHeight="1" thickBot="1" x14ac:dyDescent="0.35">
      <c r="A164" s="254" t="s">
        <v>323</v>
      </c>
      <c r="B164" s="131">
        <v>0</v>
      </c>
      <c r="C164" s="132">
        <v>42</v>
      </c>
      <c r="D164" s="132">
        <v>42</v>
      </c>
      <c r="E164" s="132">
        <v>0</v>
      </c>
      <c r="F164" s="132">
        <v>0</v>
      </c>
      <c r="G164" s="132">
        <v>0</v>
      </c>
      <c r="H164" s="132">
        <v>19</v>
      </c>
      <c r="I164" s="132">
        <v>0</v>
      </c>
      <c r="J164" s="132">
        <v>0</v>
      </c>
      <c r="K164" s="132">
        <v>0</v>
      </c>
      <c r="L164" s="132">
        <v>10</v>
      </c>
      <c r="M164" s="132">
        <v>0</v>
      </c>
      <c r="N164" s="132">
        <v>0</v>
      </c>
      <c r="O164" s="132">
        <v>2</v>
      </c>
      <c r="P164" s="132">
        <v>0</v>
      </c>
      <c r="Q164" s="132">
        <v>0</v>
      </c>
      <c r="R164" s="132">
        <v>0</v>
      </c>
      <c r="S164" s="132">
        <v>0</v>
      </c>
      <c r="T164" s="132">
        <v>7</v>
      </c>
      <c r="U164" s="132">
        <v>0</v>
      </c>
      <c r="V164" s="132">
        <v>0</v>
      </c>
      <c r="W164" s="132">
        <v>0</v>
      </c>
      <c r="X164" s="132">
        <v>0</v>
      </c>
      <c r="Y164" s="132">
        <v>0</v>
      </c>
      <c r="Z164" s="132">
        <v>0</v>
      </c>
      <c r="AA164" s="132">
        <v>0</v>
      </c>
      <c r="AB164" s="132">
        <v>0</v>
      </c>
      <c r="AC164" s="132">
        <v>0</v>
      </c>
      <c r="AD164" s="132">
        <v>0</v>
      </c>
      <c r="AE164" s="132">
        <v>0</v>
      </c>
      <c r="AF164" s="132">
        <v>0</v>
      </c>
      <c r="AG164" s="132">
        <v>0</v>
      </c>
      <c r="AH164" s="132">
        <v>0</v>
      </c>
    </row>
    <row r="165" spans="1:34" ht="27.75" customHeight="1" x14ac:dyDescent="0.3">
      <c r="A165" s="201" t="s">
        <v>325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</row>
    <row r="166" spans="1:34" ht="27.75" customHeight="1" x14ac:dyDescent="0.3">
      <c r="A166" s="171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</row>
    <row r="167" spans="1:34" s="297" customFormat="1" ht="21.9" customHeight="1" x14ac:dyDescent="0.3">
      <c r="A167" s="278"/>
      <c r="B167" s="296">
        <f>B110+B109+B124+B138+B148+B159-B107</f>
        <v>0</v>
      </c>
      <c r="C167" s="296">
        <f t="shared" ref="C167:AH167" si="5">C110+C109+C124+C138+C148+C159-C107</f>
        <v>0</v>
      </c>
      <c r="D167" s="296">
        <f t="shared" si="5"/>
        <v>0</v>
      </c>
      <c r="E167" s="296">
        <f t="shared" si="5"/>
        <v>0</v>
      </c>
      <c r="F167" s="296">
        <f t="shared" si="5"/>
        <v>0</v>
      </c>
      <c r="G167" s="296">
        <f t="shared" si="5"/>
        <v>0</v>
      </c>
      <c r="H167" s="296">
        <f t="shared" si="5"/>
        <v>0</v>
      </c>
      <c r="I167" s="296">
        <f t="shared" si="5"/>
        <v>0</v>
      </c>
      <c r="J167" s="296">
        <f t="shared" si="5"/>
        <v>0</v>
      </c>
      <c r="K167" s="296">
        <f t="shared" si="5"/>
        <v>0</v>
      </c>
      <c r="L167" s="296">
        <f t="shared" si="5"/>
        <v>0</v>
      </c>
      <c r="M167" s="296">
        <f t="shared" si="5"/>
        <v>0</v>
      </c>
      <c r="N167" s="296">
        <f t="shared" si="5"/>
        <v>0</v>
      </c>
      <c r="O167" s="296">
        <f t="shared" si="5"/>
        <v>0</v>
      </c>
      <c r="P167" s="296">
        <f t="shared" si="5"/>
        <v>0</v>
      </c>
      <c r="Q167" s="296">
        <f t="shared" si="5"/>
        <v>0</v>
      </c>
      <c r="R167" s="296">
        <f t="shared" si="5"/>
        <v>0</v>
      </c>
      <c r="S167" s="296">
        <f t="shared" si="5"/>
        <v>0</v>
      </c>
      <c r="T167" s="296">
        <f t="shared" si="5"/>
        <v>0</v>
      </c>
      <c r="U167" s="296">
        <f t="shared" si="5"/>
        <v>0</v>
      </c>
      <c r="V167" s="296">
        <f t="shared" si="5"/>
        <v>0</v>
      </c>
      <c r="W167" s="296">
        <f t="shared" si="5"/>
        <v>0</v>
      </c>
      <c r="X167" s="296">
        <f t="shared" si="5"/>
        <v>0</v>
      </c>
      <c r="Y167" s="296">
        <f t="shared" si="5"/>
        <v>0</v>
      </c>
      <c r="Z167" s="296">
        <f t="shared" si="5"/>
        <v>0</v>
      </c>
      <c r="AA167" s="296">
        <f t="shared" si="5"/>
        <v>0</v>
      </c>
      <c r="AB167" s="296">
        <f t="shared" si="5"/>
        <v>0</v>
      </c>
      <c r="AC167" s="296">
        <f t="shared" si="5"/>
        <v>0</v>
      </c>
      <c r="AD167" s="296">
        <f t="shared" si="5"/>
        <v>0</v>
      </c>
      <c r="AE167" s="296">
        <f t="shared" si="5"/>
        <v>0</v>
      </c>
      <c r="AF167" s="296">
        <f t="shared" si="5"/>
        <v>0</v>
      </c>
      <c r="AG167" s="296">
        <f t="shared" si="5"/>
        <v>0</v>
      </c>
      <c r="AH167" s="296">
        <f t="shared" si="5"/>
        <v>0</v>
      </c>
    </row>
    <row r="168" spans="1:34" s="297" customFormat="1" ht="21.9" customHeight="1" x14ac:dyDescent="0.3">
      <c r="A168" s="278"/>
      <c r="B168" s="296">
        <f>SUM(B109:B164)-B110-B124-B138-B148-B159-B107</f>
        <v>0</v>
      </c>
      <c r="C168" s="296">
        <f t="shared" ref="C168:AH168" si="6">SUM(C109:C164)-C110-C124-C138-C148-C159-C106</f>
        <v>-580</v>
      </c>
      <c r="D168" s="296">
        <f t="shared" si="6"/>
        <v>-608</v>
      </c>
      <c r="E168" s="296">
        <f t="shared" si="6"/>
        <v>28</v>
      </c>
      <c r="F168" s="296">
        <f t="shared" si="6"/>
        <v>0</v>
      </c>
      <c r="G168" s="296">
        <f t="shared" si="6"/>
        <v>-4</v>
      </c>
      <c r="H168" s="296">
        <f t="shared" si="6"/>
        <v>-240</v>
      </c>
      <c r="I168" s="296">
        <f t="shared" si="6"/>
        <v>0</v>
      </c>
      <c r="J168" s="296">
        <f t="shared" si="6"/>
        <v>7</v>
      </c>
      <c r="K168" s="296">
        <f t="shared" si="6"/>
        <v>-8</v>
      </c>
      <c r="L168" s="296">
        <f t="shared" si="6"/>
        <v>-179</v>
      </c>
      <c r="M168" s="296">
        <f t="shared" si="6"/>
        <v>-41</v>
      </c>
      <c r="N168" s="296">
        <f t="shared" si="6"/>
        <v>0</v>
      </c>
      <c r="O168" s="296">
        <f t="shared" si="6"/>
        <v>1</v>
      </c>
      <c r="P168" s="296">
        <f t="shared" si="6"/>
        <v>0</v>
      </c>
      <c r="Q168" s="296">
        <f t="shared" si="6"/>
        <v>0</v>
      </c>
      <c r="R168" s="296">
        <f t="shared" si="6"/>
        <v>4</v>
      </c>
      <c r="S168" s="296">
        <f t="shared" si="6"/>
        <v>0</v>
      </c>
      <c r="T168" s="296">
        <f t="shared" si="6"/>
        <v>3</v>
      </c>
      <c r="U168" s="296">
        <f t="shared" si="6"/>
        <v>-8</v>
      </c>
      <c r="V168" s="296">
        <f t="shared" si="6"/>
        <v>0</v>
      </c>
      <c r="W168" s="296">
        <f t="shared" si="6"/>
        <v>2</v>
      </c>
      <c r="X168" s="296">
        <f t="shared" si="6"/>
        <v>0</v>
      </c>
      <c r="Y168" s="296">
        <f t="shared" si="6"/>
        <v>-3</v>
      </c>
      <c r="Z168" s="296">
        <f t="shared" si="6"/>
        <v>0</v>
      </c>
      <c r="AA168" s="296">
        <f t="shared" si="6"/>
        <v>0</v>
      </c>
      <c r="AB168" s="296">
        <f t="shared" si="6"/>
        <v>0</v>
      </c>
      <c r="AC168" s="296">
        <f t="shared" si="6"/>
        <v>0</v>
      </c>
      <c r="AD168" s="296">
        <f t="shared" si="6"/>
        <v>-24</v>
      </c>
      <c r="AE168" s="296">
        <f t="shared" si="6"/>
        <v>0</v>
      </c>
      <c r="AF168" s="296">
        <f t="shared" si="6"/>
        <v>0</v>
      </c>
      <c r="AG168" s="296">
        <f t="shared" si="6"/>
        <v>0</v>
      </c>
      <c r="AH168" s="296">
        <f t="shared" si="6"/>
        <v>6</v>
      </c>
    </row>
    <row r="169" spans="1:34" ht="30" customHeight="1" x14ac:dyDescent="0.3">
      <c r="A169" s="172"/>
      <c r="B169" s="129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9"/>
      <c r="V169" s="129"/>
      <c r="W169" s="129"/>
      <c r="X169" s="129"/>
      <c r="Y169" s="129"/>
      <c r="Z169" s="129"/>
      <c r="AA169" s="129"/>
      <c r="AB169" s="129"/>
      <c r="AC169" s="129"/>
      <c r="AD169" s="129"/>
      <c r="AE169" s="129"/>
      <c r="AF169" s="129"/>
      <c r="AG169" s="129"/>
      <c r="AH169" s="129"/>
    </row>
    <row r="178" spans="5:5" ht="21.9" customHeight="1" x14ac:dyDescent="0.3">
      <c r="E178" s="56">
        <f>10645-39</f>
        <v>10606</v>
      </c>
    </row>
    <row r="179" spans="5:5" ht="21.9" customHeight="1" x14ac:dyDescent="0.3">
      <c r="E179" s="56">
        <f>E178/2</f>
        <v>5303</v>
      </c>
    </row>
    <row r="180" spans="5:5" ht="21.9" customHeight="1" x14ac:dyDescent="0.3">
      <c r="E180" s="56">
        <f>E179+39</f>
        <v>5342</v>
      </c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4"/>
  <sheetViews>
    <sheetView zoomScale="85" zoomScaleNormal="85" zoomScaleSheetLayoutView="100" workbookViewId="0">
      <pane xSplit="1" ySplit="5" topLeftCell="B24" activePane="bottomRight" state="frozen"/>
      <selection activeCell="I12" sqref="I12"/>
      <selection pane="topRight" activeCell="I12" sqref="I12"/>
      <selection pane="bottomLeft" activeCell="I12" sqref="I12"/>
      <selection pane="bottomRight" activeCell="AQ54" sqref="AQ54"/>
    </sheetView>
  </sheetViews>
  <sheetFormatPr defaultColWidth="9" defaultRowHeight="16.2" x14ac:dyDescent="0.3"/>
  <cols>
    <col min="1" max="1" width="16.44140625" style="171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71" customFormat="1" ht="30.75" customHeight="1" x14ac:dyDescent="0.3">
      <c r="A1" s="775" t="s">
        <v>698</v>
      </c>
      <c r="B1" s="775"/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5"/>
      <c r="O1" s="775"/>
      <c r="P1" s="775"/>
      <c r="Q1" s="775"/>
      <c r="R1" s="775"/>
      <c r="S1" s="775"/>
      <c r="T1" s="775"/>
      <c r="U1" s="775"/>
      <c r="V1" s="775"/>
      <c r="W1" s="775"/>
      <c r="X1" s="775"/>
      <c r="Y1" s="775"/>
      <c r="Z1" s="775"/>
      <c r="AA1" s="775"/>
      <c r="AB1" s="775"/>
      <c r="AC1" s="775"/>
      <c r="AD1" s="775"/>
      <c r="AE1" s="775"/>
      <c r="AF1" s="775"/>
      <c r="AG1" s="775"/>
      <c r="AH1" s="775"/>
      <c r="AI1" s="775"/>
      <c r="AJ1" s="775"/>
      <c r="AK1" s="775"/>
      <c r="AL1" s="775"/>
      <c r="AM1" s="775"/>
      <c r="AN1" s="775"/>
      <c r="AO1" s="775"/>
      <c r="AP1" s="775"/>
      <c r="AQ1" s="775"/>
      <c r="AR1" s="775"/>
      <c r="AS1" s="775"/>
      <c r="AT1" s="163"/>
      <c r="AU1" s="163"/>
      <c r="AV1" s="163"/>
      <c r="AW1" s="163"/>
      <c r="AX1" s="163"/>
      <c r="AY1" s="163"/>
    </row>
    <row r="2" spans="1:53" s="171" customFormat="1" ht="17.25" customHeight="1" thickBot="1" x14ac:dyDescent="0.35">
      <c r="A2" s="156"/>
      <c r="B2" s="155"/>
      <c r="C2" s="155"/>
      <c r="D2" s="256"/>
      <c r="E2" s="256"/>
      <c r="F2" s="155"/>
      <c r="G2" s="155"/>
      <c r="H2" s="155"/>
      <c r="I2" s="155"/>
      <c r="J2" s="256"/>
      <c r="K2" s="256"/>
      <c r="L2" s="155"/>
      <c r="M2" s="257"/>
      <c r="N2" s="155"/>
      <c r="O2" s="155"/>
      <c r="P2" s="155"/>
      <c r="Q2" s="199"/>
      <c r="R2" s="199"/>
      <c r="S2" s="199"/>
      <c r="T2" s="199"/>
      <c r="U2" s="155"/>
      <c r="V2" s="136"/>
      <c r="W2" s="258"/>
      <c r="X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99"/>
      <c r="AL2" s="155"/>
      <c r="AM2" s="155"/>
      <c r="AN2" s="155"/>
      <c r="AO2" s="136"/>
      <c r="AP2" s="155"/>
      <c r="AQ2" s="155"/>
      <c r="AR2" s="259"/>
      <c r="AS2" s="257" t="s">
        <v>436</v>
      </c>
      <c r="AT2" s="260"/>
    </row>
    <row r="3" spans="1:53" s="262" customFormat="1" x14ac:dyDescent="0.3">
      <c r="A3" s="776" t="s">
        <v>400</v>
      </c>
      <c r="B3" s="779" t="s">
        <v>437</v>
      </c>
      <c r="C3" s="780"/>
      <c r="D3" s="780"/>
      <c r="E3" s="780"/>
      <c r="F3" s="780"/>
      <c r="G3" s="780"/>
      <c r="H3" s="562" t="s">
        <v>438</v>
      </c>
      <c r="I3" s="563"/>
      <c r="J3" s="563"/>
      <c r="K3" s="563"/>
      <c r="L3" s="563"/>
      <c r="M3" s="563"/>
      <c r="N3" s="563"/>
      <c r="O3" s="563"/>
      <c r="P3" s="563"/>
      <c r="Q3" s="563"/>
      <c r="R3" s="563"/>
      <c r="S3" s="563"/>
      <c r="T3" s="563"/>
      <c r="U3" s="563"/>
      <c r="V3" s="563"/>
      <c r="W3" s="563"/>
      <c r="X3" s="563"/>
      <c r="Y3" s="564"/>
      <c r="Z3" s="781" t="s">
        <v>439</v>
      </c>
      <c r="AA3" s="781"/>
      <c r="AB3" s="781"/>
      <c r="AC3" s="781"/>
      <c r="AD3" s="781"/>
      <c r="AE3" s="781"/>
      <c r="AF3" s="781"/>
      <c r="AG3" s="781"/>
      <c r="AH3" s="781"/>
      <c r="AI3" s="781"/>
      <c r="AJ3" s="781"/>
      <c r="AK3" s="781"/>
      <c r="AL3" s="781"/>
      <c r="AM3" s="781"/>
      <c r="AN3" s="782" t="s">
        <v>440</v>
      </c>
      <c r="AO3" s="782"/>
      <c r="AP3" s="782"/>
      <c r="AQ3" s="782"/>
      <c r="AR3" s="783" t="s">
        <v>441</v>
      </c>
      <c r="AS3" s="786" t="s">
        <v>442</v>
      </c>
      <c r="AT3" s="261"/>
    </row>
    <row r="4" spans="1:53" s="262" customFormat="1" ht="27.6" customHeight="1" x14ac:dyDescent="0.3">
      <c r="A4" s="777"/>
      <c r="B4" s="789" t="s">
        <v>189</v>
      </c>
      <c r="C4" s="657" t="s">
        <v>443</v>
      </c>
      <c r="D4" s="657" t="s">
        <v>444</v>
      </c>
      <c r="E4" s="803" t="s">
        <v>445</v>
      </c>
      <c r="F4" s="803" t="s">
        <v>446</v>
      </c>
      <c r="G4" s="803" t="s">
        <v>447</v>
      </c>
      <c r="H4" s="797" t="s">
        <v>448</v>
      </c>
      <c r="I4" s="797"/>
      <c r="J4" s="797"/>
      <c r="K4" s="797"/>
      <c r="L4" s="797"/>
      <c r="M4" s="797"/>
      <c r="N4" s="798" t="s">
        <v>114</v>
      </c>
      <c r="O4" s="799"/>
      <c r="P4" s="799"/>
      <c r="Q4" s="799"/>
      <c r="R4" s="799"/>
      <c r="S4" s="799"/>
      <c r="T4" s="791" t="s">
        <v>449</v>
      </c>
      <c r="U4" s="792"/>
      <c r="V4" s="792"/>
      <c r="W4" s="792"/>
      <c r="X4" s="792"/>
      <c r="Y4" s="793"/>
      <c r="Z4" s="794" t="s">
        <v>329</v>
      </c>
      <c r="AA4" s="796" t="s">
        <v>450</v>
      </c>
      <c r="AB4" s="796"/>
      <c r="AC4" s="796"/>
      <c r="AD4" s="796"/>
      <c r="AE4" s="796"/>
      <c r="AF4" s="796" t="s">
        <v>451</v>
      </c>
      <c r="AG4" s="796"/>
      <c r="AH4" s="746" t="s">
        <v>452</v>
      </c>
      <c r="AI4" s="746"/>
      <c r="AJ4" s="233" t="s">
        <v>224</v>
      </c>
      <c r="AK4" s="233" t="s">
        <v>453</v>
      </c>
      <c r="AL4" s="746" t="s">
        <v>454</v>
      </c>
      <c r="AM4" s="746" t="s">
        <v>455</v>
      </c>
      <c r="AN4" s="784" t="s">
        <v>329</v>
      </c>
      <c r="AO4" s="800" t="s">
        <v>1591</v>
      </c>
      <c r="AP4" s="773" t="s">
        <v>456</v>
      </c>
      <c r="AQ4" s="773" t="s">
        <v>457</v>
      </c>
      <c r="AR4" s="784"/>
      <c r="AS4" s="787"/>
      <c r="AT4" s="261"/>
    </row>
    <row r="5" spans="1:53" s="262" customFormat="1" ht="97.95" customHeight="1" thickBot="1" x14ac:dyDescent="0.35">
      <c r="A5" s="778"/>
      <c r="B5" s="790"/>
      <c r="C5" s="658"/>
      <c r="D5" s="658"/>
      <c r="E5" s="804"/>
      <c r="F5" s="804"/>
      <c r="G5" s="804"/>
      <c r="H5" s="263" t="s">
        <v>189</v>
      </c>
      <c r="I5" s="264" t="s">
        <v>458</v>
      </c>
      <c r="J5" s="264" t="s">
        <v>459</v>
      </c>
      <c r="K5" s="234" t="s">
        <v>460</v>
      </c>
      <c r="L5" s="234" t="s">
        <v>461</v>
      </c>
      <c r="M5" s="234" t="s">
        <v>462</v>
      </c>
      <c r="N5" s="263" t="s">
        <v>189</v>
      </c>
      <c r="O5" s="265" t="s">
        <v>458</v>
      </c>
      <c r="P5" s="234" t="s">
        <v>459</v>
      </c>
      <c r="Q5" s="234" t="s">
        <v>445</v>
      </c>
      <c r="R5" s="234" t="s">
        <v>461</v>
      </c>
      <c r="S5" s="234" t="s">
        <v>462</v>
      </c>
      <c r="T5" s="265" t="s">
        <v>189</v>
      </c>
      <c r="U5" s="265" t="s">
        <v>458</v>
      </c>
      <c r="V5" s="265" t="s">
        <v>459</v>
      </c>
      <c r="W5" s="234" t="s">
        <v>460</v>
      </c>
      <c r="X5" s="234" t="s">
        <v>461</v>
      </c>
      <c r="Y5" s="234" t="s">
        <v>462</v>
      </c>
      <c r="Z5" s="795"/>
      <c r="AA5" s="234" t="s">
        <v>463</v>
      </c>
      <c r="AB5" s="234" t="s">
        <v>464</v>
      </c>
      <c r="AC5" s="234" t="s">
        <v>465</v>
      </c>
      <c r="AD5" s="234" t="s">
        <v>466</v>
      </c>
      <c r="AE5" s="234" t="s">
        <v>467</v>
      </c>
      <c r="AF5" s="234" t="s">
        <v>468</v>
      </c>
      <c r="AG5" s="234" t="s">
        <v>469</v>
      </c>
      <c r="AH5" s="234" t="s">
        <v>470</v>
      </c>
      <c r="AI5" s="234" t="s">
        <v>471</v>
      </c>
      <c r="AJ5" s="234" t="s">
        <v>472</v>
      </c>
      <c r="AK5" s="234" t="s">
        <v>473</v>
      </c>
      <c r="AL5" s="802"/>
      <c r="AM5" s="802"/>
      <c r="AN5" s="785"/>
      <c r="AO5" s="801"/>
      <c r="AP5" s="774"/>
      <c r="AQ5" s="774"/>
      <c r="AR5" s="785"/>
      <c r="AS5" s="788"/>
      <c r="AT5" s="261"/>
    </row>
    <row r="6" spans="1:53" s="139" customFormat="1" ht="21" hidden="1" customHeight="1" x14ac:dyDescent="0.3">
      <c r="A6" s="159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33">
        <f t="shared" ref="AN6:AN9" si="0">+AW6</f>
        <v>0</v>
      </c>
      <c r="AO6" s="338">
        <f t="shared" ref="AO6:AO9" si="1">+AX6</f>
        <v>0</v>
      </c>
      <c r="AP6" s="338">
        <f t="shared" ref="AP6:AP9" si="2">+AY6</f>
        <v>0</v>
      </c>
      <c r="AQ6" s="335">
        <f t="shared" ref="AQ6:AQ9" si="3">+AZ6</f>
        <v>0</v>
      </c>
      <c r="AR6" s="137">
        <f t="shared" ref="AR6:AS6" si="4">+BA6</f>
        <v>0</v>
      </c>
      <c r="AS6" s="137">
        <f t="shared" si="4"/>
        <v>0</v>
      </c>
      <c r="AT6" s="138"/>
      <c r="AU6" s="140"/>
      <c r="AV6" s="141"/>
      <c r="AW6" s="39"/>
      <c r="AX6" s="141"/>
      <c r="AY6" s="141"/>
      <c r="AZ6" s="141"/>
      <c r="BA6" s="141"/>
    </row>
    <row r="7" spans="1:53" s="139" customFormat="1" ht="21" hidden="1" customHeight="1" x14ac:dyDescent="0.3">
      <c r="A7" s="159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33">
        <f t="shared" si="0"/>
        <v>0</v>
      </c>
      <c r="AO7" s="338">
        <f t="shared" si="1"/>
        <v>0</v>
      </c>
      <c r="AP7" s="338">
        <f t="shared" si="2"/>
        <v>0</v>
      </c>
      <c r="AQ7" s="335">
        <f t="shared" si="3"/>
        <v>0</v>
      </c>
      <c r="AR7" s="137">
        <f t="shared" ref="AR7:AS13" si="5">+BA7</f>
        <v>0</v>
      </c>
      <c r="AS7" s="137">
        <f t="shared" si="5"/>
        <v>0</v>
      </c>
      <c r="AT7" s="138"/>
      <c r="AU7" s="140"/>
      <c r="AV7" s="141"/>
      <c r="AW7" s="39"/>
      <c r="AX7" s="141"/>
      <c r="AY7" s="141"/>
      <c r="AZ7" s="141"/>
      <c r="BA7" s="141"/>
    </row>
    <row r="8" spans="1:53" s="139" customFormat="1" ht="21" hidden="1" customHeight="1" x14ac:dyDescent="0.3">
      <c r="A8" s="159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33">
        <f t="shared" si="0"/>
        <v>0</v>
      </c>
      <c r="AO8" s="338">
        <f t="shared" si="1"/>
        <v>0</v>
      </c>
      <c r="AP8" s="338">
        <f t="shared" si="2"/>
        <v>0</v>
      </c>
      <c r="AQ8" s="335">
        <f t="shared" si="3"/>
        <v>0</v>
      </c>
      <c r="AR8" s="137">
        <f t="shared" si="5"/>
        <v>0</v>
      </c>
      <c r="AS8" s="137">
        <f t="shared" si="5"/>
        <v>0</v>
      </c>
      <c r="AT8" s="138"/>
      <c r="AU8" s="140"/>
      <c r="AV8" s="141"/>
      <c r="AW8" s="39"/>
      <c r="AX8" s="141"/>
      <c r="AY8" s="141"/>
      <c r="AZ8" s="141"/>
      <c r="BA8" s="141"/>
    </row>
    <row r="9" spans="1:53" s="139" customFormat="1" ht="21" hidden="1" customHeight="1" x14ac:dyDescent="0.3">
      <c r="A9" s="159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33">
        <f t="shared" si="0"/>
        <v>0</v>
      </c>
      <c r="AO9" s="338">
        <f t="shared" si="1"/>
        <v>0</v>
      </c>
      <c r="AP9" s="338">
        <f t="shared" si="2"/>
        <v>0</v>
      </c>
      <c r="AQ9" s="335">
        <f t="shared" si="3"/>
        <v>0</v>
      </c>
      <c r="AR9" s="137">
        <f t="shared" si="5"/>
        <v>0</v>
      </c>
      <c r="AS9" s="137">
        <f t="shared" si="5"/>
        <v>0</v>
      </c>
      <c r="AT9" s="138"/>
      <c r="AU9" s="140"/>
      <c r="AV9" s="141"/>
      <c r="AW9" s="39"/>
      <c r="AX9" s="141"/>
      <c r="AY9" s="141"/>
      <c r="AZ9" s="141"/>
      <c r="BA9" s="141"/>
    </row>
    <row r="10" spans="1:53" s="139" customFormat="1" ht="21" hidden="1" customHeight="1" x14ac:dyDescent="0.3">
      <c r="A10" s="159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33">
        <f t="shared" ref="AN10:AN15" si="6">+AW10</f>
        <v>0</v>
      </c>
      <c r="AO10" s="338">
        <f t="shared" ref="AO10:AO15" si="7">+AX10</f>
        <v>0</v>
      </c>
      <c r="AP10" s="338">
        <f t="shared" ref="AP10:AP15" si="8">+AY10</f>
        <v>0</v>
      </c>
      <c r="AQ10" s="335">
        <f t="shared" ref="AQ10:AQ15" si="9">+AZ10</f>
        <v>0</v>
      </c>
      <c r="AR10" s="137">
        <f t="shared" si="5"/>
        <v>0</v>
      </c>
      <c r="AS10" s="137">
        <f t="shared" si="5"/>
        <v>0</v>
      </c>
      <c r="AT10" s="138"/>
      <c r="AU10" s="140"/>
      <c r="AV10" s="141"/>
      <c r="AW10" s="39"/>
      <c r="AX10" s="141"/>
      <c r="AY10" s="141"/>
      <c r="AZ10" s="141"/>
      <c r="BA10" s="141"/>
    </row>
    <row r="11" spans="1:53" s="139" customFormat="1" ht="21" hidden="1" customHeight="1" x14ac:dyDescent="0.3">
      <c r="A11" s="159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33">
        <f t="shared" si="6"/>
        <v>0</v>
      </c>
      <c r="AO11" s="338">
        <f t="shared" si="7"/>
        <v>0</v>
      </c>
      <c r="AP11" s="338">
        <f t="shared" si="8"/>
        <v>0</v>
      </c>
      <c r="AQ11" s="335">
        <f t="shared" si="9"/>
        <v>0</v>
      </c>
      <c r="AR11" s="137">
        <f t="shared" si="5"/>
        <v>0</v>
      </c>
      <c r="AS11" s="137">
        <f t="shared" si="5"/>
        <v>0</v>
      </c>
      <c r="AT11" s="138"/>
      <c r="AU11" s="140"/>
      <c r="AV11" s="141"/>
      <c r="AW11" s="39"/>
      <c r="AX11" s="141"/>
      <c r="AY11" s="141"/>
      <c r="AZ11" s="141"/>
      <c r="BA11" s="141"/>
    </row>
    <row r="12" spans="1:53" s="139" customFormat="1" ht="21" hidden="1" customHeight="1" x14ac:dyDescent="0.3">
      <c r="A12" s="159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33">
        <f t="shared" si="6"/>
        <v>0</v>
      </c>
      <c r="AO12" s="338">
        <f t="shared" si="7"/>
        <v>0</v>
      </c>
      <c r="AP12" s="338">
        <f t="shared" si="8"/>
        <v>0</v>
      </c>
      <c r="AQ12" s="335">
        <f t="shared" si="9"/>
        <v>0</v>
      </c>
      <c r="AR12" s="137">
        <f t="shared" si="5"/>
        <v>0</v>
      </c>
      <c r="AS12" s="137">
        <f t="shared" si="5"/>
        <v>0</v>
      </c>
      <c r="AT12" s="138"/>
      <c r="AU12" s="140"/>
      <c r="AV12" s="141"/>
      <c r="AW12" s="39"/>
      <c r="AX12" s="141"/>
      <c r="AY12" s="141"/>
      <c r="AZ12" s="141"/>
      <c r="BA12" s="141"/>
    </row>
    <row r="13" spans="1:53" s="139" customFormat="1" ht="21" hidden="1" customHeight="1" x14ac:dyDescent="0.3">
      <c r="A13" s="159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33">
        <f t="shared" si="6"/>
        <v>0</v>
      </c>
      <c r="AO13" s="338">
        <f t="shared" si="7"/>
        <v>0</v>
      </c>
      <c r="AP13" s="338">
        <f t="shared" si="8"/>
        <v>0</v>
      </c>
      <c r="AQ13" s="335">
        <f t="shared" si="9"/>
        <v>0</v>
      </c>
      <c r="AR13" s="137">
        <f t="shared" si="5"/>
        <v>0</v>
      </c>
      <c r="AS13" s="137">
        <f t="shared" si="5"/>
        <v>0</v>
      </c>
      <c r="AT13" s="138"/>
      <c r="AU13" s="140"/>
      <c r="AV13" s="141"/>
      <c r="AW13" s="39"/>
      <c r="AX13" s="141"/>
      <c r="AY13" s="141"/>
      <c r="AZ13" s="141"/>
      <c r="BA13" s="141"/>
    </row>
    <row r="14" spans="1:53" s="139" customFormat="1" ht="21" hidden="1" customHeight="1" x14ac:dyDescent="0.3">
      <c r="A14" s="159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33">
        <f t="shared" si="6"/>
        <v>0</v>
      </c>
      <c r="AO14" s="338">
        <f t="shared" si="7"/>
        <v>0</v>
      </c>
      <c r="AP14" s="338">
        <f t="shared" si="8"/>
        <v>0</v>
      </c>
      <c r="AQ14" s="335">
        <f t="shared" si="9"/>
        <v>0</v>
      </c>
      <c r="AR14" s="137">
        <f>+BA14</f>
        <v>0</v>
      </c>
      <c r="AS14" s="137">
        <f>+BB14</f>
        <v>0</v>
      </c>
      <c r="AT14" s="138"/>
      <c r="AU14" s="140"/>
      <c r="AV14" s="141"/>
      <c r="AW14" s="39"/>
      <c r="AX14" s="141"/>
      <c r="AY14" s="141"/>
      <c r="AZ14" s="141"/>
      <c r="BA14" s="141"/>
    </row>
    <row r="15" spans="1:53" s="139" customFormat="1" ht="21" hidden="1" customHeight="1" x14ac:dyDescent="0.3">
      <c r="A15" s="159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33">
        <f t="shared" si="6"/>
        <v>0</v>
      </c>
      <c r="AO15" s="338">
        <f t="shared" si="7"/>
        <v>0</v>
      </c>
      <c r="AP15" s="338">
        <f t="shared" si="8"/>
        <v>0</v>
      </c>
      <c r="AQ15" s="335">
        <f t="shared" si="9"/>
        <v>0</v>
      </c>
      <c r="AR15" s="137">
        <f>+BA15</f>
        <v>0</v>
      </c>
      <c r="AS15" s="137">
        <f>+BB15</f>
        <v>0</v>
      </c>
      <c r="AT15" s="138"/>
      <c r="AU15" s="140"/>
      <c r="AV15" s="141"/>
      <c r="AW15" s="39"/>
      <c r="AX15" s="141"/>
      <c r="AY15" s="141"/>
      <c r="AZ15" s="141"/>
      <c r="BA15" s="141"/>
    </row>
    <row r="16" spans="1:53" s="139" customFormat="1" ht="21" hidden="1" customHeight="1" x14ac:dyDescent="0.3">
      <c r="A16" s="159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33">
        <v>0</v>
      </c>
      <c r="AO16" s="338">
        <v>0</v>
      </c>
      <c r="AP16" s="338">
        <v>0</v>
      </c>
      <c r="AQ16" s="335">
        <v>0</v>
      </c>
      <c r="AR16" s="137">
        <v>3</v>
      </c>
      <c r="AS16" s="137">
        <v>0</v>
      </c>
      <c r="AT16" s="138"/>
      <c r="AU16" s="140"/>
      <c r="AV16" s="141"/>
      <c r="AW16" s="39"/>
      <c r="AX16" s="141"/>
      <c r="AY16" s="141"/>
      <c r="AZ16" s="141"/>
      <c r="BA16" s="141"/>
    </row>
    <row r="17" spans="1:53" s="139" customFormat="1" ht="21" hidden="1" customHeight="1" x14ac:dyDescent="0.3">
      <c r="A17" s="159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33">
        <v>3</v>
      </c>
      <c r="AO17" s="338">
        <v>3</v>
      </c>
      <c r="AP17" s="338">
        <v>0</v>
      </c>
      <c r="AQ17" s="335">
        <v>0</v>
      </c>
      <c r="AR17" s="137">
        <v>4</v>
      </c>
      <c r="AS17" s="137">
        <v>0</v>
      </c>
      <c r="AT17" s="138"/>
      <c r="AU17" s="140"/>
      <c r="AV17" s="141"/>
      <c r="AW17" s="39"/>
      <c r="AX17" s="141"/>
      <c r="AY17" s="141"/>
      <c r="AZ17" s="141"/>
      <c r="BA17" s="141"/>
    </row>
    <row r="18" spans="1:53" s="139" customFormat="1" ht="21" hidden="1" customHeight="1" x14ac:dyDescent="0.3">
      <c r="A18" s="159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33">
        <v>3</v>
      </c>
      <c r="AO18" s="338">
        <v>3</v>
      </c>
      <c r="AP18" s="338">
        <v>0</v>
      </c>
      <c r="AQ18" s="335">
        <v>0</v>
      </c>
      <c r="AR18" s="137">
        <v>0</v>
      </c>
      <c r="AS18" s="137">
        <v>0</v>
      </c>
      <c r="AT18" s="138"/>
      <c r="AU18" s="140"/>
      <c r="AV18" s="141"/>
      <c r="AW18" s="39"/>
      <c r="AX18" s="141"/>
      <c r="AY18" s="141"/>
      <c r="AZ18" s="141"/>
      <c r="BA18" s="141"/>
    </row>
    <row r="19" spans="1:53" s="139" customFormat="1" ht="21" hidden="1" customHeight="1" x14ac:dyDescent="0.3">
      <c r="A19" s="159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33">
        <v>3</v>
      </c>
      <c r="AO19" s="338">
        <v>3</v>
      </c>
      <c r="AP19" s="338">
        <v>0</v>
      </c>
      <c r="AQ19" s="335">
        <v>0</v>
      </c>
      <c r="AR19" s="137">
        <v>6</v>
      </c>
      <c r="AS19" s="137">
        <v>0</v>
      </c>
      <c r="AT19" s="138"/>
      <c r="AU19" s="140"/>
      <c r="AV19" s="141"/>
      <c r="AW19" s="39"/>
      <c r="AX19" s="141"/>
      <c r="AY19" s="141"/>
      <c r="AZ19" s="141"/>
      <c r="BA19" s="141"/>
    </row>
    <row r="20" spans="1:53" s="139" customFormat="1" ht="21" hidden="1" customHeight="1" x14ac:dyDescent="0.3">
      <c r="A20" s="159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33">
        <v>2</v>
      </c>
      <c r="AO20" s="338">
        <v>2</v>
      </c>
      <c r="AP20" s="338">
        <v>0</v>
      </c>
      <c r="AQ20" s="335">
        <v>0</v>
      </c>
      <c r="AR20" s="137">
        <v>6</v>
      </c>
      <c r="AS20" s="137">
        <v>0</v>
      </c>
      <c r="AT20" s="138"/>
      <c r="AU20" s="140"/>
      <c r="AV20" s="141"/>
      <c r="AW20" s="39"/>
      <c r="AX20" s="141"/>
      <c r="AY20" s="141"/>
      <c r="AZ20" s="141"/>
      <c r="BA20" s="141"/>
    </row>
    <row r="21" spans="1:53" s="139" customFormat="1" ht="21" customHeight="1" x14ac:dyDescent="0.3">
      <c r="A21" s="159" t="s">
        <v>1573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33">
        <v>1</v>
      </c>
      <c r="AO21" s="338">
        <v>1</v>
      </c>
      <c r="AP21" s="338">
        <v>0</v>
      </c>
      <c r="AQ21" s="335">
        <v>0</v>
      </c>
      <c r="AR21" s="137">
        <v>1</v>
      </c>
      <c r="AS21" s="137">
        <v>0</v>
      </c>
      <c r="AT21" s="138"/>
      <c r="AU21" s="140"/>
      <c r="AV21" s="141"/>
      <c r="AW21" s="39"/>
      <c r="AX21" s="141"/>
      <c r="AY21" s="141"/>
      <c r="AZ21" s="141"/>
      <c r="BA21" s="141"/>
    </row>
    <row r="22" spans="1:53" s="324" customFormat="1" ht="21" customHeight="1" x14ac:dyDescent="0.3">
      <c r="A22" s="159" t="s">
        <v>1582</v>
      </c>
      <c r="B22" s="99">
        <v>699</v>
      </c>
      <c r="C22" s="316">
        <v>238</v>
      </c>
      <c r="D22" s="316">
        <v>13</v>
      </c>
      <c r="E22" s="316">
        <v>2</v>
      </c>
      <c r="F22" s="316">
        <v>14</v>
      </c>
      <c r="G22" s="316">
        <v>432</v>
      </c>
      <c r="H22" s="316">
        <v>89</v>
      </c>
      <c r="I22" s="316">
        <v>34</v>
      </c>
      <c r="J22" s="316">
        <v>14</v>
      </c>
      <c r="K22" s="316">
        <v>3</v>
      </c>
      <c r="L22" s="316">
        <v>15</v>
      </c>
      <c r="M22" s="316">
        <v>23</v>
      </c>
      <c r="N22" s="316">
        <v>81</v>
      </c>
      <c r="O22" s="316">
        <v>27</v>
      </c>
      <c r="P22" s="316">
        <v>14</v>
      </c>
      <c r="Q22" s="316">
        <v>2</v>
      </c>
      <c r="R22" s="316">
        <v>15</v>
      </c>
      <c r="S22" s="316">
        <v>23</v>
      </c>
      <c r="T22" s="316">
        <v>8</v>
      </c>
      <c r="U22" s="316">
        <v>7</v>
      </c>
      <c r="V22" s="316">
        <v>0</v>
      </c>
      <c r="W22" s="316">
        <v>1</v>
      </c>
      <c r="X22" s="316">
        <v>0</v>
      </c>
      <c r="Y22" s="316">
        <v>0</v>
      </c>
      <c r="Z22" s="316">
        <v>8</v>
      </c>
      <c r="AA22" s="316">
        <v>4</v>
      </c>
      <c r="AB22" s="316">
        <v>0</v>
      </c>
      <c r="AC22" s="316">
        <v>0</v>
      </c>
      <c r="AD22" s="316">
        <v>0</v>
      </c>
      <c r="AE22" s="316">
        <v>1</v>
      </c>
      <c r="AF22" s="316">
        <v>0</v>
      </c>
      <c r="AG22" s="316">
        <v>0</v>
      </c>
      <c r="AH22" s="316">
        <v>1</v>
      </c>
      <c r="AI22" s="316">
        <v>0</v>
      </c>
      <c r="AJ22" s="316">
        <v>0</v>
      </c>
      <c r="AK22" s="316">
        <v>0</v>
      </c>
      <c r="AL22" s="316">
        <v>0</v>
      </c>
      <c r="AM22" s="394">
        <v>2</v>
      </c>
      <c r="AN22" s="333">
        <v>8</v>
      </c>
      <c r="AO22" s="338">
        <v>8</v>
      </c>
      <c r="AP22" s="338">
        <v>0</v>
      </c>
      <c r="AQ22" s="335">
        <v>0</v>
      </c>
      <c r="AR22" s="317">
        <v>4</v>
      </c>
      <c r="AS22" s="317">
        <v>0</v>
      </c>
      <c r="AT22" s="320"/>
      <c r="AU22" s="321"/>
      <c r="AV22" s="322"/>
      <c r="AW22" s="323"/>
      <c r="AX22" s="322"/>
      <c r="AY22" s="322"/>
      <c r="AZ22" s="322"/>
      <c r="BA22" s="322"/>
    </row>
    <row r="23" spans="1:53" s="324" customFormat="1" ht="21" customHeight="1" x14ac:dyDescent="0.3">
      <c r="A23" s="159" t="s">
        <v>1593</v>
      </c>
      <c r="B23" s="99">
        <v>718</v>
      </c>
      <c r="C23" s="325">
        <v>241</v>
      </c>
      <c r="D23" s="325">
        <v>13</v>
      </c>
      <c r="E23" s="325">
        <v>2</v>
      </c>
      <c r="F23" s="325">
        <v>14</v>
      </c>
      <c r="G23" s="325">
        <v>448</v>
      </c>
      <c r="H23" s="325">
        <v>190</v>
      </c>
      <c r="I23" s="325">
        <v>112</v>
      </c>
      <c r="J23" s="325">
        <v>13</v>
      </c>
      <c r="K23" s="325">
        <v>3</v>
      </c>
      <c r="L23" s="325">
        <v>14</v>
      </c>
      <c r="M23" s="325">
        <v>48</v>
      </c>
      <c r="N23" s="325">
        <v>183</v>
      </c>
      <c r="O23" s="325">
        <v>107</v>
      </c>
      <c r="P23" s="325">
        <v>13</v>
      </c>
      <c r="Q23" s="325">
        <v>2</v>
      </c>
      <c r="R23" s="325">
        <v>14</v>
      </c>
      <c r="S23" s="325">
        <v>47</v>
      </c>
      <c r="T23" s="325">
        <v>7</v>
      </c>
      <c r="U23" s="325">
        <v>5</v>
      </c>
      <c r="V23" s="325">
        <v>0</v>
      </c>
      <c r="W23" s="325">
        <v>1</v>
      </c>
      <c r="X23" s="325">
        <v>0</v>
      </c>
      <c r="Y23" s="325">
        <v>1</v>
      </c>
      <c r="Z23" s="325">
        <v>7</v>
      </c>
      <c r="AA23" s="325">
        <v>2</v>
      </c>
      <c r="AB23" s="325">
        <v>1</v>
      </c>
      <c r="AC23" s="325">
        <v>0</v>
      </c>
      <c r="AD23" s="325">
        <v>0</v>
      </c>
      <c r="AE23" s="325">
        <v>2</v>
      </c>
      <c r="AF23" s="325">
        <v>0</v>
      </c>
      <c r="AG23" s="325">
        <v>0</v>
      </c>
      <c r="AH23" s="325">
        <v>1</v>
      </c>
      <c r="AI23" s="325">
        <v>0</v>
      </c>
      <c r="AJ23" s="325">
        <v>0</v>
      </c>
      <c r="AK23" s="325">
        <v>1</v>
      </c>
      <c r="AL23" s="325">
        <v>0</v>
      </c>
      <c r="AM23" s="394">
        <v>0</v>
      </c>
      <c r="AN23" s="333">
        <v>7</v>
      </c>
      <c r="AO23" s="338">
        <v>7</v>
      </c>
      <c r="AP23" s="338">
        <v>0</v>
      </c>
      <c r="AQ23" s="335">
        <v>0</v>
      </c>
      <c r="AR23" s="326">
        <v>3</v>
      </c>
      <c r="AS23" s="326">
        <v>0</v>
      </c>
      <c r="AT23" s="320"/>
      <c r="AU23" s="321"/>
      <c r="AV23" s="322"/>
      <c r="AW23" s="323"/>
      <c r="AX23" s="322"/>
      <c r="AY23" s="322"/>
      <c r="AZ23" s="322"/>
      <c r="BA23" s="322"/>
    </row>
    <row r="24" spans="1:53" s="324" customFormat="1" ht="21" customHeight="1" x14ac:dyDescent="0.3">
      <c r="A24" s="159" t="s">
        <v>1614</v>
      </c>
      <c r="B24" s="99">
        <v>732</v>
      </c>
      <c r="C24" s="327">
        <v>239</v>
      </c>
      <c r="D24" s="327">
        <v>13</v>
      </c>
      <c r="E24" s="327">
        <v>2</v>
      </c>
      <c r="F24" s="327">
        <v>14</v>
      </c>
      <c r="G24" s="327">
        <v>464</v>
      </c>
      <c r="H24" s="327">
        <v>92</v>
      </c>
      <c r="I24" s="327">
        <v>38</v>
      </c>
      <c r="J24" s="327">
        <v>14</v>
      </c>
      <c r="K24" s="327">
        <v>2</v>
      </c>
      <c r="L24" s="327">
        <v>15</v>
      </c>
      <c r="M24" s="327">
        <v>23</v>
      </c>
      <c r="N24" s="327">
        <v>87</v>
      </c>
      <c r="O24" s="327">
        <v>33</v>
      </c>
      <c r="P24" s="327">
        <v>14</v>
      </c>
      <c r="Q24" s="327">
        <v>2</v>
      </c>
      <c r="R24" s="327">
        <v>15</v>
      </c>
      <c r="S24" s="327">
        <v>23</v>
      </c>
      <c r="T24" s="327">
        <v>5</v>
      </c>
      <c r="U24" s="327">
        <v>5</v>
      </c>
      <c r="V24" s="327">
        <v>0</v>
      </c>
      <c r="W24" s="327">
        <v>0</v>
      </c>
      <c r="X24" s="327">
        <v>0</v>
      </c>
      <c r="Y24" s="327">
        <v>0</v>
      </c>
      <c r="Z24" s="327">
        <v>5</v>
      </c>
      <c r="AA24" s="327">
        <v>4</v>
      </c>
      <c r="AB24" s="327">
        <v>1</v>
      </c>
      <c r="AC24" s="327">
        <v>0</v>
      </c>
      <c r="AD24" s="327">
        <v>0</v>
      </c>
      <c r="AE24" s="327">
        <v>0</v>
      </c>
      <c r="AF24" s="327">
        <v>0</v>
      </c>
      <c r="AG24" s="327">
        <v>0</v>
      </c>
      <c r="AH24" s="327">
        <v>0</v>
      </c>
      <c r="AI24" s="327">
        <v>0</v>
      </c>
      <c r="AJ24" s="327">
        <v>0</v>
      </c>
      <c r="AK24" s="327">
        <v>0</v>
      </c>
      <c r="AL24" s="327">
        <v>0</v>
      </c>
      <c r="AM24" s="394">
        <v>0</v>
      </c>
      <c r="AN24" s="333">
        <v>5</v>
      </c>
      <c r="AO24" s="338">
        <v>5</v>
      </c>
      <c r="AP24" s="338">
        <v>0</v>
      </c>
      <c r="AQ24" s="335">
        <v>0</v>
      </c>
      <c r="AR24" s="330">
        <v>7</v>
      </c>
      <c r="AS24" s="330">
        <v>0</v>
      </c>
      <c r="AT24" s="320"/>
      <c r="AU24" s="321"/>
      <c r="AV24" s="322"/>
      <c r="AW24" s="323"/>
      <c r="AX24" s="322"/>
      <c r="AY24" s="322"/>
      <c r="AZ24" s="322"/>
      <c r="BA24" s="322"/>
    </row>
    <row r="25" spans="1:53" s="324" customFormat="1" ht="21" customHeight="1" x14ac:dyDescent="0.3">
      <c r="A25" s="159" t="s">
        <v>1623</v>
      </c>
      <c r="B25" s="99">
        <v>732</v>
      </c>
      <c r="C25" s="341">
        <v>239</v>
      </c>
      <c r="D25" s="341">
        <v>13</v>
      </c>
      <c r="E25" s="341">
        <v>2</v>
      </c>
      <c r="F25" s="341">
        <v>14</v>
      </c>
      <c r="G25" s="341">
        <v>464</v>
      </c>
      <c r="H25" s="341">
        <v>118</v>
      </c>
      <c r="I25" s="341">
        <v>75</v>
      </c>
      <c r="J25" s="341">
        <v>13</v>
      </c>
      <c r="K25" s="341">
        <v>2</v>
      </c>
      <c r="L25" s="341">
        <v>14</v>
      </c>
      <c r="M25" s="341">
        <v>14</v>
      </c>
      <c r="N25" s="341">
        <v>116</v>
      </c>
      <c r="O25" s="341">
        <v>74</v>
      </c>
      <c r="P25" s="341">
        <v>13</v>
      </c>
      <c r="Q25" s="341">
        <v>2</v>
      </c>
      <c r="R25" s="341">
        <v>14</v>
      </c>
      <c r="S25" s="341">
        <v>13</v>
      </c>
      <c r="T25" s="341">
        <v>2</v>
      </c>
      <c r="U25" s="341">
        <v>1</v>
      </c>
      <c r="V25" s="341">
        <v>0</v>
      </c>
      <c r="W25" s="341">
        <v>0</v>
      </c>
      <c r="X25" s="341">
        <v>0</v>
      </c>
      <c r="Y25" s="341">
        <v>1</v>
      </c>
      <c r="Z25" s="341">
        <v>2</v>
      </c>
      <c r="AA25" s="341">
        <v>1</v>
      </c>
      <c r="AB25" s="341">
        <v>0</v>
      </c>
      <c r="AC25" s="341">
        <v>0</v>
      </c>
      <c r="AD25" s="341">
        <v>0</v>
      </c>
      <c r="AE25" s="341">
        <v>0</v>
      </c>
      <c r="AF25" s="341">
        <v>0</v>
      </c>
      <c r="AG25" s="341">
        <v>0</v>
      </c>
      <c r="AH25" s="341">
        <v>0</v>
      </c>
      <c r="AI25" s="341">
        <v>0</v>
      </c>
      <c r="AJ25" s="341">
        <v>0</v>
      </c>
      <c r="AK25" s="341">
        <v>1</v>
      </c>
      <c r="AL25" s="341">
        <v>0</v>
      </c>
      <c r="AM25" s="394">
        <v>0</v>
      </c>
      <c r="AN25" s="341">
        <v>2</v>
      </c>
      <c r="AO25" s="338">
        <v>2</v>
      </c>
      <c r="AP25" s="338">
        <v>0</v>
      </c>
      <c r="AQ25" s="335">
        <v>0</v>
      </c>
      <c r="AR25" s="335">
        <v>7</v>
      </c>
      <c r="AS25" s="335">
        <v>0</v>
      </c>
      <c r="AT25" s="320"/>
      <c r="AU25" s="321"/>
      <c r="AV25" s="322"/>
      <c r="AW25" s="323"/>
      <c r="AX25" s="322"/>
      <c r="AY25" s="322"/>
      <c r="AZ25" s="322"/>
      <c r="BA25" s="322"/>
    </row>
    <row r="26" spans="1:53" s="324" customFormat="1" ht="21" customHeight="1" x14ac:dyDescent="0.3">
      <c r="A26" s="159" t="s">
        <v>1627</v>
      </c>
      <c r="B26" s="99">
        <v>745</v>
      </c>
      <c r="C26" s="356">
        <v>239</v>
      </c>
      <c r="D26" s="356">
        <v>13</v>
      </c>
      <c r="E26" s="356">
        <v>2</v>
      </c>
      <c r="F26" s="356">
        <v>14</v>
      </c>
      <c r="G26" s="356">
        <v>477</v>
      </c>
      <c r="H26" s="356">
        <v>112</v>
      </c>
      <c r="I26" s="356">
        <v>9</v>
      </c>
      <c r="J26" s="356">
        <v>13</v>
      </c>
      <c r="K26" s="356">
        <v>2</v>
      </c>
      <c r="L26" s="356">
        <v>14</v>
      </c>
      <c r="M26" s="356">
        <v>74</v>
      </c>
      <c r="N26" s="356">
        <v>108</v>
      </c>
      <c r="O26" s="356">
        <v>6</v>
      </c>
      <c r="P26" s="356">
        <v>13</v>
      </c>
      <c r="Q26" s="356">
        <v>2</v>
      </c>
      <c r="R26" s="356">
        <v>14</v>
      </c>
      <c r="S26" s="356">
        <v>73</v>
      </c>
      <c r="T26" s="356">
        <v>4</v>
      </c>
      <c r="U26" s="356">
        <v>3</v>
      </c>
      <c r="V26" s="356">
        <v>0</v>
      </c>
      <c r="W26" s="356">
        <v>0</v>
      </c>
      <c r="X26" s="356">
        <v>0</v>
      </c>
      <c r="Y26" s="356">
        <v>1</v>
      </c>
      <c r="Z26" s="356">
        <v>4</v>
      </c>
      <c r="AA26" s="356">
        <v>2</v>
      </c>
      <c r="AB26" s="356">
        <v>0</v>
      </c>
      <c r="AC26" s="356">
        <v>0</v>
      </c>
      <c r="AD26" s="356">
        <v>0</v>
      </c>
      <c r="AE26" s="356">
        <v>1</v>
      </c>
      <c r="AF26" s="356">
        <v>0</v>
      </c>
      <c r="AG26" s="356">
        <v>0</v>
      </c>
      <c r="AH26" s="356">
        <v>0</v>
      </c>
      <c r="AI26" s="356">
        <v>0</v>
      </c>
      <c r="AJ26" s="356">
        <v>0</v>
      </c>
      <c r="AK26" s="356">
        <v>1</v>
      </c>
      <c r="AL26" s="356">
        <v>0</v>
      </c>
      <c r="AM26" s="394">
        <v>0</v>
      </c>
      <c r="AN26" s="356">
        <v>4</v>
      </c>
      <c r="AO26" s="338">
        <v>4</v>
      </c>
      <c r="AP26" s="338">
        <v>0</v>
      </c>
      <c r="AQ26" s="335">
        <v>0</v>
      </c>
      <c r="AR26" s="335">
        <v>5</v>
      </c>
      <c r="AS26" s="335">
        <v>0</v>
      </c>
      <c r="AT26" s="320"/>
      <c r="AU26" s="321"/>
      <c r="AV26" s="322"/>
      <c r="AW26" s="323"/>
      <c r="AX26" s="322"/>
      <c r="AY26" s="322"/>
      <c r="AZ26" s="322"/>
      <c r="BA26" s="322"/>
    </row>
    <row r="27" spans="1:53" s="324" customFormat="1" ht="21" customHeight="1" x14ac:dyDescent="0.3">
      <c r="A27" s="159" t="s">
        <v>1629</v>
      </c>
      <c r="B27" s="99">
        <v>748</v>
      </c>
      <c r="C27" s="357">
        <v>236</v>
      </c>
      <c r="D27" s="357">
        <v>13</v>
      </c>
      <c r="E27" s="357">
        <v>2</v>
      </c>
      <c r="F27" s="357">
        <v>14</v>
      </c>
      <c r="G27" s="357">
        <v>483</v>
      </c>
      <c r="H27" s="357">
        <v>99</v>
      </c>
      <c r="I27" s="357">
        <v>47</v>
      </c>
      <c r="J27" s="357">
        <v>13</v>
      </c>
      <c r="K27" s="357">
        <v>2</v>
      </c>
      <c r="L27" s="357">
        <v>14</v>
      </c>
      <c r="M27" s="357">
        <v>23</v>
      </c>
      <c r="N27" s="357">
        <v>97</v>
      </c>
      <c r="O27" s="357">
        <v>45</v>
      </c>
      <c r="P27" s="357">
        <v>13</v>
      </c>
      <c r="Q27" s="357">
        <v>2</v>
      </c>
      <c r="R27" s="357">
        <v>14</v>
      </c>
      <c r="S27" s="357">
        <v>23</v>
      </c>
      <c r="T27" s="357">
        <v>2</v>
      </c>
      <c r="U27" s="357">
        <v>2</v>
      </c>
      <c r="V27" s="357">
        <v>0</v>
      </c>
      <c r="W27" s="357">
        <v>0</v>
      </c>
      <c r="X27" s="357">
        <v>0</v>
      </c>
      <c r="Y27" s="357">
        <v>0</v>
      </c>
      <c r="Z27" s="357">
        <v>2</v>
      </c>
      <c r="AA27" s="357">
        <v>2</v>
      </c>
      <c r="AB27" s="357">
        <v>0</v>
      </c>
      <c r="AC27" s="357">
        <v>0</v>
      </c>
      <c r="AD27" s="357">
        <v>0</v>
      </c>
      <c r="AE27" s="357">
        <v>0</v>
      </c>
      <c r="AF27" s="357">
        <v>0</v>
      </c>
      <c r="AG27" s="357">
        <v>0</v>
      </c>
      <c r="AH27" s="357">
        <v>0</v>
      </c>
      <c r="AI27" s="357">
        <v>0</v>
      </c>
      <c r="AJ27" s="357">
        <v>0</v>
      </c>
      <c r="AK27" s="357">
        <v>0</v>
      </c>
      <c r="AL27" s="357">
        <v>0</v>
      </c>
      <c r="AM27" s="394">
        <v>0</v>
      </c>
      <c r="AN27" s="357">
        <v>2</v>
      </c>
      <c r="AO27" s="338">
        <v>2</v>
      </c>
      <c r="AP27" s="338">
        <v>0</v>
      </c>
      <c r="AQ27" s="335">
        <v>0</v>
      </c>
      <c r="AR27" s="335">
        <v>2</v>
      </c>
      <c r="AS27" s="335">
        <v>0</v>
      </c>
      <c r="AT27" s="320"/>
      <c r="AU27" s="321"/>
      <c r="AV27" s="322"/>
      <c r="AW27" s="323"/>
      <c r="AX27" s="322"/>
      <c r="AY27" s="322"/>
      <c r="AZ27" s="322"/>
      <c r="BA27" s="322"/>
    </row>
    <row r="28" spans="1:53" s="324" customFormat="1" ht="21" customHeight="1" x14ac:dyDescent="0.3">
      <c r="A28" s="159" t="s">
        <v>1638</v>
      </c>
      <c r="B28" s="99">
        <v>770</v>
      </c>
      <c r="C28" s="368">
        <v>236</v>
      </c>
      <c r="D28" s="368">
        <v>13</v>
      </c>
      <c r="E28" s="368">
        <v>2</v>
      </c>
      <c r="F28" s="368">
        <v>14</v>
      </c>
      <c r="G28" s="368">
        <v>505</v>
      </c>
      <c r="H28" s="368">
        <v>345</v>
      </c>
      <c r="I28" s="368">
        <v>66</v>
      </c>
      <c r="J28" s="368">
        <v>13</v>
      </c>
      <c r="K28" s="368">
        <v>2</v>
      </c>
      <c r="L28" s="368">
        <v>14</v>
      </c>
      <c r="M28" s="368">
        <v>250</v>
      </c>
      <c r="N28" s="368">
        <v>340</v>
      </c>
      <c r="O28" s="368">
        <v>61</v>
      </c>
      <c r="P28" s="368">
        <v>13</v>
      </c>
      <c r="Q28" s="368">
        <v>2</v>
      </c>
      <c r="R28" s="368">
        <v>14</v>
      </c>
      <c r="S28" s="368">
        <v>250</v>
      </c>
      <c r="T28" s="368">
        <v>5</v>
      </c>
      <c r="U28" s="368">
        <v>5</v>
      </c>
      <c r="V28" s="368">
        <v>0</v>
      </c>
      <c r="W28" s="368">
        <v>0</v>
      </c>
      <c r="X28" s="368">
        <v>0</v>
      </c>
      <c r="Y28" s="368">
        <v>0</v>
      </c>
      <c r="Z28" s="368">
        <v>5</v>
      </c>
      <c r="AA28" s="368">
        <v>2</v>
      </c>
      <c r="AB28" s="368">
        <v>1</v>
      </c>
      <c r="AC28" s="368">
        <v>0</v>
      </c>
      <c r="AD28" s="368">
        <v>0</v>
      </c>
      <c r="AE28" s="368">
        <v>2</v>
      </c>
      <c r="AF28" s="368">
        <v>0</v>
      </c>
      <c r="AG28" s="368">
        <v>0</v>
      </c>
      <c r="AH28" s="368">
        <v>0</v>
      </c>
      <c r="AI28" s="368">
        <v>0</v>
      </c>
      <c r="AJ28" s="368">
        <v>0</v>
      </c>
      <c r="AK28" s="368">
        <v>0</v>
      </c>
      <c r="AL28" s="368">
        <v>0</v>
      </c>
      <c r="AM28" s="394">
        <v>0</v>
      </c>
      <c r="AN28" s="368">
        <v>5</v>
      </c>
      <c r="AO28" s="338">
        <v>5</v>
      </c>
      <c r="AP28" s="338">
        <v>0</v>
      </c>
      <c r="AQ28" s="335">
        <v>0</v>
      </c>
      <c r="AR28" s="335">
        <v>6</v>
      </c>
      <c r="AS28" s="335">
        <v>0</v>
      </c>
      <c r="AT28" s="320"/>
      <c r="AU28" s="321"/>
      <c r="AV28" s="322"/>
      <c r="AW28" s="323"/>
      <c r="AX28" s="322"/>
      <c r="AY28" s="322"/>
      <c r="AZ28" s="322"/>
      <c r="BA28" s="322"/>
    </row>
    <row r="29" spans="1:53" s="324" customFormat="1" ht="21" customHeight="1" x14ac:dyDescent="0.3">
      <c r="A29" s="159" t="s">
        <v>1640</v>
      </c>
      <c r="B29" s="99">
        <v>779</v>
      </c>
      <c r="C29" s="375">
        <v>233</v>
      </c>
      <c r="D29" s="375">
        <v>13</v>
      </c>
      <c r="E29" s="375">
        <v>2</v>
      </c>
      <c r="F29" s="375">
        <v>14</v>
      </c>
      <c r="G29" s="375">
        <v>517</v>
      </c>
      <c r="H29" s="375">
        <v>194</v>
      </c>
      <c r="I29" s="375">
        <v>29</v>
      </c>
      <c r="J29" s="375">
        <v>13</v>
      </c>
      <c r="K29" s="375">
        <v>2</v>
      </c>
      <c r="L29" s="375">
        <v>14</v>
      </c>
      <c r="M29" s="375">
        <v>136</v>
      </c>
      <c r="N29" s="375">
        <v>192</v>
      </c>
      <c r="O29" s="375">
        <v>28</v>
      </c>
      <c r="P29" s="375">
        <v>12</v>
      </c>
      <c r="Q29" s="375">
        <v>2</v>
      </c>
      <c r="R29" s="375">
        <v>14</v>
      </c>
      <c r="S29" s="375">
        <v>136</v>
      </c>
      <c r="T29" s="375">
        <v>2</v>
      </c>
      <c r="U29" s="375">
        <v>1</v>
      </c>
      <c r="V29" s="375">
        <v>1</v>
      </c>
      <c r="W29" s="375">
        <v>0</v>
      </c>
      <c r="X29" s="375">
        <v>0</v>
      </c>
      <c r="Y29" s="375">
        <v>0</v>
      </c>
      <c r="Z29" s="375">
        <v>2</v>
      </c>
      <c r="AA29" s="375">
        <v>1</v>
      </c>
      <c r="AB29" s="375">
        <v>0</v>
      </c>
      <c r="AC29" s="375">
        <v>0</v>
      </c>
      <c r="AD29" s="375">
        <v>0</v>
      </c>
      <c r="AE29" s="375">
        <v>0</v>
      </c>
      <c r="AF29" s="375">
        <v>1</v>
      </c>
      <c r="AG29" s="375">
        <v>0</v>
      </c>
      <c r="AH29" s="375">
        <v>0</v>
      </c>
      <c r="AI29" s="375">
        <v>0</v>
      </c>
      <c r="AJ29" s="375">
        <v>0</v>
      </c>
      <c r="AK29" s="375">
        <v>0</v>
      </c>
      <c r="AL29" s="375">
        <v>0</v>
      </c>
      <c r="AM29" s="394">
        <v>0</v>
      </c>
      <c r="AN29" s="375">
        <v>2</v>
      </c>
      <c r="AO29" s="338">
        <v>2</v>
      </c>
      <c r="AP29" s="338">
        <v>0</v>
      </c>
      <c r="AQ29" s="335">
        <v>0</v>
      </c>
      <c r="AR29" s="335">
        <v>9</v>
      </c>
      <c r="AS29" s="335">
        <v>0</v>
      </c>
      <c r="AT29" s="320"/>
      <c r="AU29" s="321"/>
      <c r="AV29" s="322"/>
      <c r="AW29" s="323"/>
      <c r="AX29" s="322"/>
      <c r="AY29" s="322"/>
      <c r="AZ29" s="322"/>
      <c r="BA29" s="322"/>
    </row>
    <row r="30" spans="1:53" s="324" customFormat="1" ht="21" customHeight="1" x14ac:dyDescent="0.3">
      <c r="A30" s="159" t="s">
        <v>1642</v>
      </c>
      <c r="B30" s="99">
        <v>893</v>
      </c>
      <c r="C30" s="376">
        <v>232</v>
      </c>
      <c r="D30" s="376">
        <v>13</v>
      </c>
      <c r="E30" s="376">
        <v>2</v>
      </c>
      <c r="F30" s="376">
        <v>14</v>
      </c>
      <c r="G30" s="376">
        <v>632</v>
      </c>
      <c r="H30" s="376">
        <v>119</v>
      </c>
      <c r="I30" s="376">
        <v>24</v>
      </c>
      <c r="J30" s="376">
        <v>13</v>
      </c>
      <c r="K30" s="376">
        <v>2</v>
      </c>
      <c r="L30" s="376">
        <v>14</v>
      </c>
      <c r="M30" s="376">
        <v>66</v>
      </c>
      <c r="N30" s="376">
        <v>115</v>
      </c>
      <c r="O30" s="376">
        <v>21</v>
      </c>
      <c r="P30" s="376">
        <v>13</v>
      </c>
      <c r="Q30" s="376">
        <v>2</v>
      </c>
      <c r="R30" s="376">
        <v>14</v>
      </c>
      <c r="S30" s="376">
        <v>65</v>
      </c>
      <c r="T30" s="376">
        <v>4</v>
      </c>
      <c r="U30" s="376">
        <v>3</v>
      </c>
      <c r="V30" s="376">
        <v>0</v>
      </c>
      <c r="W30" s="376">
        <v>0</v>
      </c>
      <c r="X30" s="376">
        <v>0</v>
      </c>
      <c r="Y30" s="376">
        <v>1</v>
      </c>
      <c r="Z30" s="376">
        <v>4</v>
      </c>
      <c r="AA30" s="376">
        <v>2</v>
      </c>
      <c r="AB30" s="376">
        <v>0</v>
      </c>
      <c r="AC30" s="376">
        <v>0</v>
      </c>
      <c r="AD30" s="376">
        <v>0</v>
      </c>
      <c r="AE30" s="376">
        <v>1</v>
      </c>
      <c r="AF30" s="376">
        <v>0</v>
      </c>
      <c r="AG30" s="376">
        <v>0</v>
      </c>
      <c r="AH30" s="376">
        <v>0</v>
      </c>
      <c r="AI30" s="376">
        <v>0</v>
      </c>
      <c r="AJ30" s="376">
        <v>0</v>
      </c>
      <c r="AK30" s="376">
        <v>1</v>
      </c>
      <c r="AL30" s="376">
        <v>0</v>
      </c>
      <c r="AM30" s="394">
        <v>0</v>
      </c>
      <c r="AN30" s="376">
        <v>4</v>
      </c>
      <c r="AO30" s="338">
        <v>4</v>
      </c>
      <c r="AP30" s="338">
        <v>0</v>
      </c>
      <c r="AQ30" s="335">
        <v>0</v>
      </c>
      <c r="AR30" s="335">
        <v>1</v>
      </c>
      <c r="AS30" s="335">
        <v>0</v>
      </c>
      <c r="AT30" s="320"/>
      <c r="AU30" s="321"/>
      <c r="AV30" s="322"/>
      <c r="AW30" s="323"/>
      <c r="AX30" s="322"/>
      <c r="AY30" s="322"/>
      <c r="AZ30" s="322"/>
      <c r="BA30" s="322"/>
    </row>
    <row r="31" spans="1:53" s="324" customFormat="1" ht="21" customHeight="1" x14ac:dyDescent="0.3">
      <c r="A31" s="159" t="s">
        <v>1649</v>
      </c>
      <c r="B31" s="99">
        <v>902</v>
      </c>
      <c r="C31" s="390">
        <v>232</v>
      </c>
      <c r="D31" s="390">
        <v>13</v>
      </c>
      <c r="E31" s="390">
        <v>2</v>
      </c>
      <c r="F31" s="390">
        <v>14</v>
      </c>
      <c r="G31" s="390">
        <v>641</v>
      </c>
      <c r="H31" s="390">
        <v>52</v>
      </c>
      <c r="I31" s="390">
        <v>17</v>
      </c>
      <c r="J31" s="390">
        <v>13</v>
      </c>
      <c r="K31" s="390">
        <v>2</v>
      </c>
      <c r="L31" s="390">
        <v>14</v>
      </c>
      <c r="M31" s="390">
        <v>6</v>
      </c>
      <c r="N31" s="390">
        <v>49</v>
      </c>
      <c r="O31" s="390">
        <v>14</v>
      </c>
      <c r="P31" s="390">
        <v>13</v>
      </c>
      <c r="Q31" s="390">
        <v>2</v>
      </c>
      <c r="R31" s="390">
        <v>14</v>
      </c>
      <c r="S31" s="390">
        <v>6</v>
      </c>
      <c r="T31" s="390">
        <v>3</v>
      </c>
      <c r="U31" s="390">
        <v>3</v>
      </c>
      <c r="V31" s="390">
        <v>0</v>
      </c>
      <c r="W31" s="390">
        <v>0</v>
      </c>
      <c r="X31" s="390">
        <v>0</v>
      </c>
      <c r="Y31" s="390">
        <v>0</v>
      </c>
      <c r="Z31" s="390">
        <v>3</v>
      </c>
      <c r="AA31" s="390">
        <v>1</v>
      </c>
      <c r="AB31" s="390">
        <v>1</v>
      </c>
      <c r="AC31" s="390">
        <v>0</v>
      </c>
      <c r="AD31" s="390">
        <v>0</v>
      </c>
      <c r="AE31" s="390">
        <v>1</v>
      </c>
      <c r="AF31" s="390">
        <v>0</v>
      </c>
      <c r="AG31" s="390">
        <v>0</v>
      </c>
      <c r="AH31" s="390">
        <v>0</v>
      </c>
      <c r="AI31" s="390">
        <v>0</v>
      </c>
      <c r="AJ31" s="390">
        <v>0</v>
      </c>
      <c r="AK31" s="390">
        <v>0</v>
      </c>
      <c r="AL31" s="390">
        <v>0</v>
      </c>
      <c r="AM31" s="394">
        <v>0</v>
      </c>
      <c r="AN31" s="390">
        <v>3</v>
      </c>
      <c r="AO31" s="338">
        <v>3</v>
      </c>
      <c r="AP31" s="338">
        <v>0</v>
      </c>
      <c r="AQ31" s="335">
        <v>0</v>
      </c>
      <c r="AR31" s="335">
        <v>3</v>
      </c>
      <c r="AS31" s="335">
        <v>0</v>
      </c>
      <c r="AT31" s="320"/>
      <c r="AU31" s="321"/>
      <c r="AV31" s="322"/>
      <c r="AW31" s="323"/>
      <c r="AX31" s="322"/>
      <c r="AY31" s="322"/>
      <c r="AZ31" s="322"/>
      <c r="BA31" s="322"/>
    </row>
    <row r="32" spans="1:53" s="324" customFormat="1" ht="21" customHeight="1" x14ac:dyDescent="0.3">
      <c r="A32" s="159" t="s">
        <v>1657</v>
      </c>
      <c r="B32" s="99">
        <v>903</v>
      </c>
      <c r="C32" s="394">
        <v>229</v>
      </c>
      <c r="D32" s="394">
        <v>13</v>
      </c>
      <c r="E32" s="394">
        <v>2</v>
      </c>
      <c r="F32" s="394">
        <v>14</v>
      </c>
      <c r="G32" s="394">
        <v>645</v>
      </c>
      <c r="H32" s="394">
        <v>163</v>
      </c>
      <c r="I32" s="394">
        <v>114</v>
      </c>
      <c r="J32" s="394">
        <v>13</v>
      </c>
      <c r="K32" s="394">
        <v>2</v>
      </c>
      <c r="L32" s="394">
        <v>14</v>
      </c>
      <c r="M32" s="394">
        <v>20</v>
      </c>
      <c r="N32" s="394">
        <v>156</v>
      </c>
      <c r="O32" s="394">
        <v>111</v>
      </c>
      <c r="P32" s="394">
        <v>13</v>
      </c>
      <c r="Q32" s="394">
        <v>2</v>
      </c>
      <c r="R32" s="394">
        <v>14</v>
      </c>
      <c r="S32" s="394">
        <v>16</v>
      </c>
      <c r="T32" s="394">
        <v>7</v>
      </c>
      <c r="U32" s="394">
        <v>3</v>
      </c>
      <c r="V32" s="394">
        <v>0</v>
      </c>
      <c r="W32" s="394">
        <v>0</v>
      </c>
      <c r="X32" s="394">
        <v>0</v>
      </c>
      <c r="Y32" s="394">
        <v>4</v>
      </c>
      <c r="Z32" s="394">
        <v>7</v>
      </c>
      <c r="AA32" s="394">
        <v>2</v>
      </c>
      <c r="AB32" s="394">
        <v>0</v>
      </c>
      <c r="AC32" s="394">
        <v>0</v>
      </c>
      <c r="AD32" s="394">
        <v>0</v>
      </c>
      <c r="AE32" s="394">
        <v>1</v>
      </c>
      <c r="AF32" s="394">
        <v>0</v>
      </c>
      <c r="AG32" s="394">
        <v>0</v>
      </c>
      <c r="AH32" s="394">
        <v>0</v>
      </c>
      <c r="AI32" s="394">
        <v>0</v>
      </c>
      <c r="AJ32" s="394">
        <v>0</v>
      </c>
      <c r="AK32" s="394">
        <v>4</v>
      </c>
      <c r="AL32" s="394">
        <v>0</v>
      </c>
      <c r="AM32" s="394">
        <v>0</v>
      </c>
      <c r="AN32" s="394">
        <v>7</v>
      </c>
      <c r="AO32" s="338">
        <v>7</v>
      </c>
      <c r="AP32" s="338">
        <v>0</v>
      </c>
      <c r="AQ32" s="335">
        <v>0</v>
      </c>
      <c r="AR32" s="335">
        <v>2</v>
      </c>
      <c r="AS32" s="335">
        <v>0</v>
      </c>
      <c r="AT32" s="320"/>
      <c r="AU32" s="321"/>
      <c r="AV32" s="322"/>
      <c r="AW32" s="323"/>
      <c r="AX32" s="322"/>
      <c r="AY32" s="322"/>
      <c r="AZ32" s="322"/>
      <c r="BA32" s="322"/>
    </row>
    <row r="33" spans="1:54" s="324" customFormat="1" ht="21" customHeight="1" x14ac:dyDescent="0.3">
      <c r="A33" s="159" t="s">
        <v>1678</v>
      </c>
      <c r="B33" s="99">
        <v>904</v>
      </c>
      <c r="C33" s="395">
        <v>229</v>
      </c>
      <c r="D33" s="395">
        <v>13</v>
      </c>
      <c r="E33" s="395">
        <v>2</v>
      </c>
      <c r="F33" s="395">
        <v>14</v>
      </c>
      <c r="G33" s="395">
        <v>646</v>
      </c>
      <c r="H33" s="395">
        <v>105</v>
      </c>
      <c r="I33" s="395">
        <v>56</v>
      </c>
      <c r="J33" s="395">
        <v>13</v>
      </c>
      <c r="K33" s="395">
        <v>2</v>
      </c>
      <c r="L33" s="395">
        <v>14</v>
      </c>
      <c r="M33" s="395">
        <v>20</v>
      </c>
      <c r="N33" s="395">
        <v>98</v>
      </c>
      <c r="O33" s="395">
        <v>49</v>
      </c>
      <c r="P33" s="395">
        <v>13</v>
      </c>
      <c r="Q33" s="395">
        <v>2</v>
      </c>
      <c r="R33" s="395">
        <v>14</v>
      </c>
      <c r="S33" s="395">
        <v>20</v>
      </c>
      <c r="T33" s="395">
        <v>7</v>
      </c>
      <c r="U33" s="395">
        <v>7</v>
      </c>
      <c r="V33" s="395">
        <v>0</v>
      </c>
      <c r="W33" s="395">
        <v>0</v>
      </c>
      <c r="X33" s="395">
        <v>0</v>
      </c>
      <c r="Y33" s="395">
        <v>0</v>
      </c>
      <c r="Z33" s="395">
        <v>7</v>
      </c>
      <c r="AA33" s="395">
        <v>5</v>
      </c>
      <c r="AB33" s="395">
        <v>1</v>
      </c>
      <c r="AC33" s="395">
        <v>0</v>
      </c>
      <c r="AD33" s="395">
        <v>0</v>
      </c>
      <c r="AE33" s="395">
        <v>1</v>
      </c>
      <c r="AF33" s="395">
        <v>0</v>
      </c>
      <c r="AG33" s="395">
        <v>0</v>
      </c>
      <c r="AH33" s="395">
        <v>0</v>
      </c>
      <c r="AI33" s="395">
        <v>0</v>
      </c>
      <c r="AJ33" s="395">
        <v>0</v>
      </c>
      <c r="AK33" s="395">
        <v>0</v>
      </c>
      <c r="AL33" s="395">
        <v>0</v>
      </c>
      <c r="AM33" s="395">
        <v>0</v>
      </c>
      <c r="AN33" s="395">
        <v>7</v>
      </c>
      <c r="AO33" s="338">
        <v>7</v>
      </c>
      <c r="AP33" s="338">
        <v>0</v>
      </c>
      <c r="AQ33" s="335">
        <v>0</v>
      </c>
      <c r="AR33" s="335">
        <v>6</v>
      </c>
      <c r="AS33" s="335">
        <v>0</v>
      </c>
      <c r="AT33" s="320"/>
      <c r="AU33" s="321"/>
      <c r="AV33" s="322"/>
      <c r="AW33" s="323"/>
      <c r="AX33" s="322"/>
      <c r="AY33" s="322"/>
      <c r="AZ33" s="322"/>
      <c r="BA33" s="322"/>
    </row>
    <row r="34" spans="1:54" s="139" customFormat="1" ht="23.25" customHeight="1" x14ac:dyDescent="0.3">
      <c r="A34" s="167" t="s">
        <v>88</v>
      </c>
      <c r="B34" s="11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333"/>
      <c r="AO34" s="338"/>
      <c r="AP34" s="338"/>
      <c r="AQ34" s="335"/>
      <c r="AR34" s="137"/>
      <c r="AS34" s="137"/>
      <c r="AT34" s="138"/>
      <c r="AU34" s="39"/>
      <c r="AV34" s="39"/>
      <c r="AW34" s="39"/>
      <c r="AX34" s="39"/>
      <c r="AY34" s="39"/>
      <c r="AZ34" s="39"/>
      <c r="BA34" s="39"/>
      <c r="BB34" s="40"/>
    </row>
    <row r="35" spans="1:54" s="139" customFormat="1" ht="18" customHeight="1" x14ac:dyDescent="0.3">
      <c r="A35" s="167" t="s">
        <v>89</v>
      </c>
      <c r="B35" s="11">
        <v>93</v>
      </c>
      <c r="C35" s="14">
        <v>25</v>
      </c>
      <c r="D35" s="14">
        <v>1</v>
      </c>
      <c r="E35" s="14">
        <v>0</v>
      </c>
      <c r="F35" s="14">
        <v>1</v>
      </c>
      <c r="G35" s="14">
        <v>66</v>
      </c>
      <c r="H35" s="14">
        <v>11</v>
      </c>
      <c r="I35" s="14">
        <v>6</v>
      </c>
      <c r="J35" s="14">
        <v>1</v>
      </c>
      <c r="K35" s="14">
        <v>0</v>
      </c>
      <c r="L35" s="14">
        <v>1</v>
      </c>
      <c r="M35" s="14">
        <v>3</v>
      </c>
      <c r="N35" s="14">
        <v>11</v>
      </c>
      <c r="O35" s="14">
        <v>6</v>
      </c>
      <c r="P35" s="14">
        <v>1</v>
      </c>
      <c r="Q35" s="14">
        <v>0</v>
      </c>
      <c r="R35" s="14">
        <v>1</v>
      </c>
      <c r="S35" s="14">
        <v>3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333">
        <v>0</v>
      </c>
      <c r="AO35" s="338">
        <v>0</v>
      </c>
      <c r="AP35" s="338">
        <v>0</v>
      </c>
      <c r="AQ35" s="335">
        <v>0</v>
      </c>
      <c r="AR35" s="137">
        <v>0</v>
      </c>
      <c r="AS35" s="137">
        <v>0</v>
      </c>
      <c r="AT35" s="138"/>
      <c r="AU35" s="140"/>
      <c r="AV35" s="141"/>
      <c r="AW35" s="39"/>
      <c r="AX35" s="39"/>
      <c r="AY35" s="39"/>
      <c r="AZ35" s="39"/>
      <c r="BA35" s="39"/>
    </row>
    <row r="36" spans="1:54" s="139" customFormat="1" ht="18" customHeight="1" x14ac:dyDescent="0.3">
      <c r="A36" s="167" t="s">
        <v>90</v>
      </c>
      <c r="B36" s="11">
        <v>133</v>
      </c>
      <c r="C36" s="14">
        <v>37</v>
      </c>
      <c r="D36" s="14">
        <v>0</v>
      </c>
      <c r="E36" s="14">
        <v>0</v>
      </c>
      <c r="F36" s="14">
        <v>0</v>
      </c>
      <c r="G36" s="14">
        <v>96</v>
      </c>
      <c r="H36" s="14">
        <v>10</v>
      </c>
      <c r="I36" s="14">
        <v>2</v>
      </c>
      <c r="J36" s="14">
        <v>0</v>
      </c>
      <c r="K36" s="14">
        <v>0</v>
      </c>
      <c r="L36" s="14">
        <v>0</v>
      </c>
      <c r="M36" s="14">
        <v>8</v>
      </c>
      <c r="N36" s="14">
        <v>9</v>
      </c>
      <c r="O36" s="14">
        <v>1</v>
      </c>
      <c r="P36" s="14">
        <v>0</v>
      </c>
      <c r="Q36" s="14">
        <v>0</v>
      </c>
      <c r="R36" s="14">
        <v>0</v>
      </c>
      <c r="S36" s="14">
        <v>8</v>
      </c>
      <c r="T36" s="14">
        <v>1</v>
      </c>
      <c r="U36" s="14">
        <v>1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1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333">
        <v>1</v>
      </c>
      <c r="AO36" s="338">
        <v>1</v>
      </c>
      <c r="AP36" s="338">
        <v>0</v>
      </c>
      <c r="AQ36" s="335">
        <v>0</v>
      </c>
      <c r="AR36" s="137">
        <v>0</v>
      </c>
      <c r="AS36" s="137">
        <v>0</v>
      </c>
      <c r="AT36" s="138"/>
      <c r="AU36" s="140"/>
      <c r="AV36" s="141"/>
      <c r="AW36" s="39"/>
      <c r="AX36" s="39"/>
      <c r="AY36" s="39"/>
      <c r="AZ36" s="39"/>
      <c r="BA36" s="39"/>
    </row>
    <row r="37" spans="1:54" s="139" customFormat="1" ht="18" customHeight="1" x14ac:dyDescent="0.3">
      <c r="A37" s="167" t="s">
        <v>91</v>
      </c>
      <c r="B37" s="11">
        <v>69</v>
      </c>
      <c r="C37" s="14">
        <v>20</v>
      </c>
      <c r="D37" s="14">
        <v>2</v>
      </c>
      <c r="E37" s="14">
        <v>0</v>
      </c>
      <c r="F37" s="14">
        <v>1</v>
      </c>
      <c r="G37" s="14">
        <v>46</v>
      </c>
      <c r="H37" s="14">
        <v>6</v>
      </c>
      <c r="I37" s="14">
        <v>2</v>
      </c>
      <c r="J37" s="14">
        <v>2</v>
      </c>
      <c r="K37" s="14">
        <v>0</v>
      </c>
      <c r="L37" s="14">
        <v>1</v>
      </c>
      <c r="M37" s="14">
        <v>1</v>
      </c>
      <c r="N37" s="14">
        <v>6</v>
      </c>
      <c r="O37" s="14">
        <v>2</v>
      </c>
      <c r="P37" s="14">
        <v>2</v>
      </c>
      <c r="Q37" s="14">
        <v>0</v>
      </c>
      <c r="R37" s="14">
        <v>1</v>
      </c>
      <c r="S37" s="14">
        <v>1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333">
        <v>0</v>
      </c>
      <c r="AO37" s="338">
        <v>0</v>
      </c>
      <c r="AP37" s="338">
        <v>0</v>
      </c>
      <c r="AQ37" s="335">
        <v>0</v>
      </c>
      <c r="AR37" s="137">
        <v>0</v>
      </c>
      <c r="AS37" s="137">
        <v>0</v>
      </c>
      <c r="AT37" s="138"/>
      <c r="AU37" s="140"/>
      <c r="AV37" s="141"/>
      <c r="AW37" s="39"/>
      <c r="AX37" s="39"/>
      <c r="AY37" s="39"/>
      <c r="AZ37" s="39"/>
      <c r="BA37" s="39"/>
    </row>
    <row r="38" spans="1:54" s="139" customFormat="1" ht="18" customHeight="1" x14ac:dyDescent="0.3">
      <c r="A38" s="167" t="s">
        <v>92</v>
      </c>
      <c r="B38" s="11">
        <v>44</v>
      </c>
      <c r="C38" s="14">
        <v>12</v>
      </c>
      <c r="D38" s="14">
        <v>0</v>
      </c>
      <c r="E38" s="14">
        <v>0</v>
      </c>
      <c r="F38" s="14">
        <v>0</v>
      </c>
      <c r="G38" s="14">
        <v>32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333">
        <v>0</v>
      </c>
      <c r="AO38" s="338">
        <v>0</v>
      </c>
      <c r="AP38" s="338">
        <v>0</v>
      </c>
      <c r="AQ38" s="335">
        <v>0</v>
      </c>
      <c r="AR38" s="137">
        <v>1</v>
      </c>
      <c r="AS38" s="137">
        <v>0</v>
      </c>
      <c r="AT38" s="138"/>
      <c r="AU38" s="140"/>
      <c r="AV38" s="141"/>
      <c r="AW38" s="39"/>
      <c r="AX38" s="39"/>
      <c r="AY38" s="39"/>
      <c r="AZ38" s="39"/>
      <c r="BA38" s="39"/>
    </row>
    <row r="39" spans="1:54" s="139" customFormat="1" ht="18" customHeight="1" x14ac:dyDescent="0.3">
      <c r="A39" s="167" t="s">
        <v>93</v>
      </c>
      <c r="B39" s="11">
        <v>86</v>
      </c>
      <c r="C39" s="14">
        <v>12</v>
      </c>
      <c r="D39" s="14">
        <v>2</v>
      </c>
      <c r="E39" s="14">
        <v>1</v>
      </c>
      <c r="F39" s="142">
        <v>2</v>
      </c>
      <c r="G39" s="14">
        <v>69</v>
      </c>
      <c r="H39" s="14">
        <v>10</v>
      </c>
      <c r="I39" s="14">
        <v>3</v>
      </c>
      <c r="J39" s="14">
        <v>2</v>
      </c>
      <c r="K39" s="14">
        <v>1</v>
      </c>
      <c r="L39" s="14">
        <v>2</v>
      </c>
      <c r="M39" s="14">
        <v>2</v>
      </c>
      <c r="N39" s="14">
        <v>8</v>
      </c>
      <c r="O39" s="14">
        <v>1</v>
      </c>
      <c r="P39" s="14">
        <v>2</v>
      </c>
      <c r="Q39" s="14">
        <v>1</v>
      </c>
      <c r="R39" s="14">
        <v>2</v>
      </c>
      <c r="S39" s="14">
        <v>2</v>
      </c>
      <c r="T39" s="14">
        <v>2</v>
      </c>
      <c r="U39" s="14">
        <v>2</v>
      </c>
      <c r="V39" s="14">
        <v>0</v>
      </c>
      <c r="W39" s="14">
        <v>0</v>
      </c>
      <c r="X39" s="14">
        <v>0</v>
      </c>
      <c r="Y39" s="14">
        <v>0</v>
      </c>
      <c r="Z39" s="14">
        <v>2</v>
      </c>
      <c r="AA39" s="14">
        <v>2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333">
        <v>2</v>
      </c>
      <c r="AO39" s="338">
        <v>2</v>
      </c>
      <c r="AP39" s="338">
        <v>0</v>
      </c>
      <c r="AQ39" s="335">
        <v>0</v>
      </c>
      <c r="AR39" s="137">
        <v>1</v>
      </c>
      <c r="AS39" s="137">
        <v>0</v>
      </c>
      <c r="AT39" s="138"/>
      <c r="AU39" s="140"/>
      <c r="AV39" s="141"/>
      <c r="AW39" s="39"/>
      <c r="AX39" s="39"/>
      <c r="AY39" s="39"/>
      <c r="AZ39" s="39"/>
      <c r="BA39" s="39"/>
    </row>
    <row r="40" spans="1:54" s="139" customFormat="1" ht="18" customHeight="1" x14ac:dyDescent="0.3">
      <c r="A40" s="167" t="s">
        <v>94</v>
      </c>
      <c r="B40" s="11">
        <v>65</v>
      </c>
      <c r="C40" s="14">
        <v>12</v>
      </c>
      <c r="D40" s="14">
        <v>0</v>
      </c>
      <c r="E40" s="14">
        <v>0</v>
      </c>
      <c r="F40" s="14">
        <v>0</v>
      </c>
      <c r="G40" s="14">
        <v>53</v>
      </c>
      <c r="H40" s="14">
        <v>1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1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333">
        <v>0</v>
      </c>
      <c r="AO40" s="338">
        <v>0</v>
      </c>
      <c r="AP40" s="338">
        <v>0</v>
      </c>
      <c r="AQ40" s="335">
        <v>0</v>
      </c>
      <c r="AR40" s="137">
        <v>3</v>
      </c>
      <c r="AS40" s="137">
        <v>0</v>
      </c>
      <c r="AT40" s="138"/>
      <c r="AU40" s="140"/>
      <c r="AV40" s="141"/>
      <c r="AW40" s="39"/>
      <c r="AX40" s="39"/>
      <c r="AY40" s="39"/>
      <c r="AZ40" s="39"/>
      <c r="BA40" s="39"/>
    </row>
    <row r="41" spans="1:54" s="139" customFormat="1" ht="18" customHeight="1" x14ac:dyDescent="0.3">
      <c r="A41" s="167" t="s">
        <v>95</v>
      </c>
      <c r="B41" s="11">
        <v>145</v>
      </c>
      <c r="C41" s="14">
        <v>22</v>
      </c>
      <c r="D41" s="14">
        <v>5</v>
      </c>
      <c r="E41" s="14">
        <v>0</v>
      </c>
      <c r="F41" s="14">
        <v>5</v>
      </c>
      <c r="G41" s="14">
        <v>113</v>
      </c>
      <c r="H41" s="14">
        <v>23</v>
      </c>
      <c r="I41" s="14">
        <v>13</v>
      </c>
      <c r="J41" s="14">
        <v>5</v>
      </c>
      <c r="K41" s="14">
        <v>0</v>
      </c>
      <c r="L41" s="14">
        <v>5</v>
      </c>
      <c r="M41" s="14">
        <v>0</v>
      </c>
      <c r="N41" s="14">
        <v>22</v>
      </c>
      <c r="O41" s="14">
        <v>12</v>
      </c>
      <c r="P41" s="14">
        <v>5</v>
      </c>
      <c r="Q41" s="14">
        <v>0</v>
      </c>
      <c r="R41" s="14">
        <v>5</v>
      </c>
      <c r="S41" s="14">
        <v>0</v>
      </c>
      <c r="T41" s="14">
        <v>1</v>
      </c>
      <c r="U41" s="14">
        <v>1</v>
      </c>
      <c r="V41" s="14">
        <v>0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0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333">
        <v>1</v>
      </c>
      <c r="AO41" s="338">
        <v>1</v>
      </c>
      <c r="AP41" s="338">
        <v>0</v>
      </c>
      <c r="AQ41" s="335">
        <v>0</v>
      </c>
      <c r="AR41" s="137">
        <v>0</v>
      </c>
      <c r="AS41" s="137">
        <v>0</v>
      </c>
      <c r="AT41" s="138"/>
      <c r="AU41" s="140"/>
      <c r="AV41" s="141"/>
      <c r="AW41" s="39"/>
      <c r="AX41" s="39"/>
      <c r="AY41" s="39"/>
      <c r="AZ41" s="39"/>
      <c r="BA41" s="39"/>
    </row>
    <row r="42" spans="1:54" s="139" customFormat="1" ht="18" customHeight="1" x14ac:dyDescent="0.3">
      <c r="A42" s="167" t="s">
        <v>96</v>
      </c>
      <c r="B42" s="11">
        <v>33</v>
      </c>
      <c r="C42" s="14">
        <v>16</v>
      </c>
      <c r="D42" s="14">
        <v>0</v>
      </c>
      <c r="E42" s="14">
        <v>0</v>
      </c>
      <c r="F42" s="14">
        <v>0</v>
      </c>
      <c r="G42" s="14">
        <v>17</v>
      </c>
      <c r="H42" s="14">
        <v>1</v>
      </c>
      <c r="I42" s="14">
        <v>1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333">
        <v>0</v>
      </c>
      <c r="AO42" s="338">
        <v>0</v>
      </c>
      <c r="AP42" s="338">
        <v>0</v>
      </c>
      <c r="AQ42" s="335">
        <v>0</v>
      </c>
      <c r="AR42" s="137">
        <v>0</v>
      </c>
      <c r="AS42" s="137">
        <v>0</v>
      </c>
      <c r="AT42" s="138"/>
      <c r="AU42" s="140"/>
      <c r="AV42" s="141"/>
      <c r="AW42" s="39"/>
      <c r="AX42" s="39"/>
      <c r="AY42" s="39"/>
      <c r="AZ42" s="39"/>
      <c r="BA42" s="39"/>
    </row>
    <row r="43" spans="1:54" s="139" customFormat="1" ht="18" customHeight="1" x14ac:dyDescent="0.3">
      <c r="A43" s="167" t="s">
        <v>97</v>
      </c>
      <c r="B43" s="11">
        <v>93</v>
      </c>
      <c r="C43" s="14">
        <v>15</v>
      </c>
      <c r="D43" s="14">
        <v>0</v>
      </c>
      <c r="E43" s="14">
        <v>1</v>
      </c>
      <c r="F43" s="14">
        <v>0</v>
      </c>
      <c r="G43" s="14">
        <v>77</v>
      </c>
      <c r="H43" s="14">
        <v>8</v>
      </c>
      <c r="I43" s="14">
        <v>4</v>
      </c>
      <c r="J43" s="14">
        <v>0</v>
      </c>
      <c r="K43" s="14">
        <v>1</v>
      </c>
      <c r="L43" s="14">
        <v>0</v>
      </c>
      <c r="M43" s="14">
        <v>3</v>
      </c>
      <c r="N43" s="14">
        <v>8</v>
      </c>
      <c r="O43" s="14">
        <v>4</v>
      </c>
      <c r="P43" s="14">
        <v>0</v>
      </c>
      <c r="Q43" s="14">
        <v>1</v>
      </c>
      <c r="R43" s="14">
        <v>0</v>
      </c>
      <c r="S43" s="14">
        <v>3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333">
        <v>0</v>
      </c>
      <c r="AO43" s="338">
        <v>0</v>
      </c>
      <c r="AP43" s="338">
        <v>0</v>
      </c>
      <c r="AQ43" s="335">
        <v>0</v>
      </c>
      <c r="AR43" s="137">
        <v>0</v>
      </c>
      <c r="AS43" s="137">
        <v>0</v>
      </c>
      <c r="AT43" s="138"/>
      <c r="AU43" s="140"/>
      <c r="AV43" s="141"/>
      <c r="AW43" s="39"/>
      <c r="AX43" s="39"/>
      <c r="AY43" s="39"/>
      <c r="AZ43" s="39"/>
      <c r="BA43" s="39"/>
    </row>
    <row r="44" spans="1:54" s="139" customFormat="1" ht="18" customHeight="1" x14ac:dyDescent="0.3">
      <c r="A44" s="167" t="s">
        <v>98</v>
      </c>
      <c r="B44" s="11">
        <v>69</v>
      </c>
      <c r="C44" s="14">
        <v>24</v>
      </c>
      <c r="D44" s="14">
        <v>2</v>
      </c>
      <c r="E44" s="14">
        <v>0</v>
      </c>
      <c r="F44" s="14">
        <v>2</v>
      </c>
      <c r="G44" s="14">
        <v>41</v>
      </c>
      <c r="H44" s="14">
        <v>13</v>
      </c>
      <c r="I44" s="14">
        <v>9</v>
      </c>
      <c r="J44" s="14">
        <v>2</v>
      </c>
      <c r="K44" s="14">
        <v>0</v>
      </c>
      <c r="L44" s="14">
        <v>2</v>
      </c>
      <c r="M44" s="14">
        <v>0</v>
      </c>
      <c r="N44" s="14">
        <v>10</v>
      </c>
      <c r="O44" s="14">
        <v>6</v>
      </c>
      <c r="P44" s="14">
        <v>2</v>
      </c>
      <c r="Q44" s="14">
        <v>0</v>
      </c>
      <c r="R44" s="14">
        <v>2</v>
      </c>
      <c r="S44" s="14">
        <v>0</v>
      </c>
      <c r="T44" s="14">
        <v>3</v>
      </c>
      <c r="U44" s="14">
        <v>3</v>
      </c>
      <c r="V44" s="14">
        <v>0</v>
      </c>
      <c r="W44" s="14">
        <v>0</v>
      </c>
      <c r="X44" s="14">
        <v>0</v>
      </c>
      <c r="Y44" s="14">
        <v>0</v>
      </c>
      <c r="Z44" s="14">
        <v>3</v>
      </c>
      <c r="AA44" s="14">
        <v>2</v>
      </c>
      <c r="AB44" s="14">
        <v>1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333">
        <v>3</v>
      </c>
      <c r="AO44" s="338">
        <v>3</v>
      </c>
      <c r="AP44" s="338">
        <v>0</v>
      </c>
      <c r="AQ44" s="335">
        <v>0</v>
      </c>
      <c r="AR44" s="137">
        <v>0</v>
      </c>
      <c r="AS44" s="137">
        <v>0</v>
      </c>
      <c r="AT44" s="138"/>
      <c r="AU44" s="140"/>
      <c r="AV44" s="141"/>
      <c r="AW44" s="39"/>
      <c r="AX44" s="39"/>
      <c r="AY44" s="39"/>
      <c r="AZ44" s="39"/>
      <c r="BA44" s="39"/>
    </row>
    <row r="45" spans="1:54" s="139" customFormat="1" ht="18" customHeight="1" x14ac:dyDescent="0.3">
      <c r="A45" s="167" t="s">
        <v>99</v>
      </c>
      <c r="B45" s="11">
        <v>34</v>
      </c>
      <c r="C45" s="14">
        <v>15</v>
      </c>
      <c r="D45" s="14">
        <v>1</v>
      </c>
      <c r="E45" s="14">
        <v>0</v>
      </c>
      <c r="F45" s="14">
        <v>3</v>
      </c>
      <c r="G45" s="14">
        <v>15</v>
      </c>
      <c r="H45" s="14">
        <v>6</v>
      </c>
      <c r="I45" s="14">
        <v>0</v>
      </c>
      <c r="J45" s="14">
        <v>1</v>
      </c>
      <c r="K45" s="14">
        <v>0</v>
      </c>
      <c r="L45" s="14">
        <v>3</v>
      </c>
      <c r="M45" s="14">
        <v>2</v>
      </c>
      <c r="N45" s="14">
        <v>6</v>
      </c>
      <c r="O45" s="14">
        <v>0</v>
      </c>
      <c r="P45" s="14">
        <v>1</v>
      </c>
      <c r="Q45" s="14">
        <v>0</v>
      </c>
      <c r="R45" s="14">
        <v>3</v>
      </c>
      <c r="S45" s="14">
        <v>2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333">
        <v>0</v>
      </c>
      <c r="AO45" s="338">
        <v>0</v>
      </c>
      <c r="AP45" s="338">
        <v>0</v>
      </c>
      <c r="AQ45" s="335">
        <v>0</v>
      </c>
      <c r="AR45" s="137">
        <v>0</v>
      </c>
      <c r="AS45" s="137">
        <v>0</v>
      </c>
      <c r="AT45" s="138"/>
      <c r="AU45" s="140"/>
      <c r="AV45" s="141"/>
      <c r="AW45" s="39"/>
      <c r="AX45" s="39"/>
      <c r="AY45" s="39"/>
      <c r="AZ45" s="39"/>
      <c r="BA45" s="39"/>
    </row>
    <row r="46" spans="1:54" s="139" customFormat="1" ht="18" customHeight="1" x14ac:dyDescent="0.3">
      <c r="A46" s="167" t="s">
        <v>100</v>
      </c>
      <c r="B46" s="11">
        <v>31</v>
      </c>
      <c r="C46" s="14">
        <v>15</v>
      </c>
      <c r="D46" s="14">
        <v>0</v>
      </c>
      <c r="E46" s="14">
        <v>0</v>
      </c>
      <c r="F46" s="14">
        <v>0</v>
      </c>
      <c r="G46" s="14">
        <v>16</v>
      </c>
      <c r="H46" s="14">
        <v>16</v>
      </c>
      <c r="I46" s="14">
        <v>15</v>
      </c>
      <c r="J46" s="14">
        <v>0</v>
      </c>
      <c r="K46" s="14">
        <v>0</v>
      </c>
      <c r="L46" s="14">
        <v>0</v>
      </c>
      <c r="M46" s="14">
        <v>1</v>
      </c>
      <c r="N46" s="14">
        <v>16</v>
      </c>
      <c r="O46" s="14">
        <v>15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333">
        <v>0</v>
      </c>
      <c r="AO46" s="338">
        <v>0</v>
      </c>
      <c r="AP46" s="338">
        <v>0</v>
      </c>
      <c r="AQ46" s="335">
        <v>0</v>
      </c>
      <c r="AR46" s="137">
        <v>1</v>
      </c>
      <c r="AS46" s="137">
        <v>0</v>
      </c>
      <c r="AT46" s="138"/>
      <c r="AU46" s="140"/>
      <c r="AV46" s="141"/>
      <c r="AW46" s="39"/>
      <c r="AX46" s="39"/>
      <c r="AY46" s="39"/>
      <c r="AZ46" s="39"/>
      <c r="BA46" s="39"/>
    </row>
    <row r="47" spans="1:54" s="139" customFormat="1" ht="18" customHeight="1" thickBot="1" x14ac:dyDescent="0.35">
      <c r="A47" s="169" t="s">
        <v>101</v>
      </c>
      <c r="B47" s="27">
        <v>9</v>
      </c>
      <c r="C47" s="28">
        <v>4</v>
      </c>
      <c r="D47" s="28">
        <v>0</v>
      </c>
      <c r="E47" s="28">
        <v>0</v>
      </c>
      <c r="F47" s="28">
        <v>0</v>
      </c>
      <c r="G47" s="28">
        <v>5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336">
        <v>0</v>
      </c>
      <c r="AO47" s="339">
        <v>0</v>
      </c>
      <c r="AP47" s="339">
        <v>0</v>
      </c>
      <c r="AQ47" s="337">
        <v>0</v>
      </c>
      <c r="AR47" s="112">
        <v>0</v>
      </c>
      <c r="AS47" s="112">
        <v>0</v>
      </c>
      <c r="AT47" s="138"/>
      <c r="AU47" s="140"/>
      <c r="AV47" s="141"/>
      <c r="AW47" s="39"/>
      <c r="AX47" s="39"/>
      <c r="AY47" s="39"/>
      <c r="AZ47" s="39"/>
      <c r="BA47" s="39"/>
    </row>
    <row r="48" spans="1:54" ht="21.9" customHeight="1" x14ac:dyDescent="0.3">
      <c r="A48" s="255" t="s">
        <v>324</v>
      </c>
      <c r="B48" s="37"/>
      <c r="C48" s="37"/>
      <c r="D48" s="143"/>
      <c r="E48" s="143"/>
      <c r="F48" s="37"/>
      <c r="G48" s="37"/>
      <c r="H48" s="37"/>
      <c r="I48" s="37"/>
      <c r="J48" s="143"/>
      <c r="K48" s="143"/>
      <c r="AR48" s="59"/>
      <c r="AS48" s="59"/>
      <c r="AT48" s="59"/>
    </row>
    <row r="50" spans="1:46" s="374" customFormat="1" x14ac:dyDescent="0.3">
      <c r="A50" s="373"/>
      <c r="B50" s="374">
        <f>SUM(B35:B47)-B33</f>
        <v>0</v>
      </c>
      <c r="C50" s="374">
        <f t="shared" ref="C50:AS50" si="10">SUM(C35:C47)-C33</f>
        <v>0</v>
      </c>
      <c r="D50" s="374">
        <f t="shared" si="10"/>
        <v>0</v>
      </c>
      <c r="E50" s="374">
        <f t="shared" si="10"/>
        <v>0</v>
      </c>
      <c r="F50" s="374">
        <f t="shared" si="10"/>
        <v>0</v>
      </c>
      <c r="G50" s="374">
        <f t="shared" si="10"/>
        <v>0</v>
      </c>
      <c r="H50" s="374">
        <f t="shared" si="10"/>
        <v>0</v>
      </c>
      <c r="I50" s="374">
        <f t="shared" si="10"/>
        <v>0</v>
      </c>
      <c r="J50" s="374">
        <f t="shared" si="10"/>
        <v>0</v>
      </c>
      <c r="K50" s="374">
        <f t="shared" si="10"/>
        <v>0</v>
      </c>
      <c r="L50" s="374">
        <f t="shared" si="10"/>
        <v>0</v>
      </c>
      <c r="M50" s="374">
        <f t="shared" si="10"/>
        <v>0</v>
      </c>
      <c r="N50" s="374">
        <f t="shared" si="10"/>
        <v>0</v>
      </c>
      <c r="O50" s="374">
        <f t="shared" si="10"/>
        <v>0</v>
      </c>
      <c r="P50" s="374">
        <f t="shared" si="10"/>
        <v>0</v>
      </c>
      <c r="Q50" s="374">
        <f t="shared" si="10"/>
        <v>0</v>
      </c>
      <c r="R50" s="374">
        <f t="shared" si="10"/>
        <v>0</v>
      </c>
      <c r="S50" s="374">
        <f t="shared" si="10"/>
        <v>0</v>
      </c>
      <c r="T50" s="374">
        <f t="shared" si="10"/>
        <v>0</v>
      </c>
      <c r="U50" s="374">
        <f t="shared" si="10"/>
        <v>0</v>
      </c>
      <c r="V50" s="374">
        <f t="shared" si="10"/>
        <v>0</v>
      </c>
      <c r="W50" s="374">
        <f t="shared" si="10"/>
        <v>0</v>
      </c>
      <c r="X50" s="374">
        <f t="shared" si="10"/>
        <v>0</v>
      </c>
      <c r="Y50" s="374">
        <f t="shared" si="10"/>
        <v>0</v>
      </c>
      <c r="Z50" s="374">
        <f t="shared" si="10"/>
        <v>0</v>
      </c>
      <c r="AA50" s="374">
        <f t="shared" si="10"/>
        <v>0</v>
      </c>
      <c r="AB50" s="374">
        <f t="shared" si="10"/>
        <v>0</v>
      </c>
      <c r="AC50" s="374">
        <f t="shared" si="10"/>
        <v>0</v>
      </c>
      <c r="AD50" s="374">
        <f t="shared" si="10"/>
        <v>0</v>
      </c>
      <c r="AE50" s="374">
        <f t="shared" si="10"/>
        <v>0</v>
      </c>
      <c r="AF50" s="374">
        <f t="shared" si="10"/>
        <v>0</v>
      </c>
      <c r="AG50" s="374">
        <f t="shared" si="10"/>
        <v>0</v>
      </c>
      <c r="AH50" s="374">
        <f t="shared" si="10"/>
        <v>0</v>
      </c>
      <c r="AI50" s="374">
        <f t="shared" si="10"/>
        <v>0</v>
      </c>
      <c r="AJ50" s="374">
        <f t="shared" si="10"/>
        <v>0</v>
      </c>
      <c r="AK50" s="374">
        <f t="shared" si="10"/>
        <v>0</v>
      </c>
      <c r="AL50" s="374">
        <f t="shared" si="10"/>
        <v>0</v>
      </c>
      <c r="AM50" s="374">
        <f t="shared" si="10"/>
        <v>0</v>
      </c>
      <c r="AN50" s="374">
        <f t="shared" si="10"/>
        <v>0</v>
      </c>
      <c r="AO50" s="374">
        <f t="shared" si="10"/>
        <v>0</v>
      </c>
      <c r="AP50" s="374">
        <f t="shared" si="10"/>
        <v>0</v>
      </c>
      <c r="AQ50" s="374">
        <f t="shared" si="10"/>
        <v>0</v>
      </c>
      <c r="AR50" s="374">
        <f t="shared" si="10"/>
        <v>0</v>
      </c>
      <c r="AS50" s="374">
        <f t="shared" si="10"/>
        <v>0</v>
      </c>
      <c r="AT50" s="374">
        <f t="shared" ref="AT50" si="11">SUM(AT35:AT47)-AT31</f>
        <v>0</v>
      </c>
    </row>
    <row r="51" spans="1:46" s="369" customFormat="1" x14ac:dyDescent="0.3">
      <c r="A51" s="387" t="s">
        <v>1611</v>
      </c>
      <c r="B51" s="369">
        <f>B32-B31</f>
        <v>1</v>
      </c>
      <c r="C51" s="369">
        <f t="shared" ref="C51:AT51" si="12">C32-C31</f>
        <v>-3</v>
      </c>
      <c r="D51" s="369">
        <f t="shared" si="12"/>
        <v>0</v>
      </c>
      <c r="E51" s="369">
        <f t="shared" si="12"/>
        <v>0</v>
      </c>
      <c r="F51" s="369">
        <f t="shared" si="12"/>
        <v>0</v>
      </c>
      <c r="G51" s="369">
        <f t="shared" si="12"/>
        <v>4</v>
      </c>
      <c r="H51" s="369">
        <f t="shared" si="12"/>
        <v>111</v>
      </c>
      <c r="I51" s="369">
        <f t="shared" si="12"/>
        <v>97</v>
      </c>
      <c r="J51" s="369">
        <f t="shared" si="12"/>
        <v>0</v>
      </c>
      <c r="K51" s="369">
        <f t="shared" si="12"/>
        <v>0</v>
      </c>
      <c r="L51" s="369">
        <f t="shared" si="12"/>
        <v>0</v>
      </c>
      <c r="M51" s="369">
        <f t="shared" si="12"/>
        <v>14</v>
      </c>
      <c r="N51" s="369">
        <f t="shared" si="12"/>
        <v>107</v>
      </c>
      <c r="O51" s="369">
        <f t="shared" si="12"/>
        <v>97</v>
      </c>
      <c r="P51" s="369">
        <f t="shared" si="12"/>
        <v>0</v>
      </c>
      <c r="Q51" s="369">
        <f t="shared" si="12"/>
        <v>0</v>
      </c>
      <c r="R51" s="369">
        <f t="shared" si="12"/>
        <v>0</v>
      </c>
      <c r="S51" s="369">
        <f t="shared" si="12"/>
        <v>10</v>
      </c>
      <c r="T51" s="369">
        <f t="shared" si="12"/>
        <v>4</v>
      </c>
      <c r="U51" s="369">
        <f t="shared" si="12"/>
        <v>0</v>
      </c>
      <c r="V51" s="369">
        <f t="shared" si="12"/>
        <v>0</v>
      </c>
      <c r="W51" s="369">
        <f t="shared" si="12"/>
        <v>0</v>
      </c>
      <c r="X51" s="369">
        <f t="shared" si="12"/>
        <v>0</v>
      </c>
      <c r="Y51" s="369">
        <f t="shared" si="12"/>
        <v>4</v>
      </c>
      <c r="Z51" s="369">
        <f t="shared" si="12"/>
        <v>4</v>
      </c>
      <c r="AA51" s="369">
        <f t="shared" si="12"/>
        <v>1</v>
      </c>
      <c r="AB51" s="369">
        <f t="shared" si="12"/>
        <v>-1</v>
      </c>
      <c r="AC51" s="369">
        <f t="shared" si="12"/>
        <v>0</v>
      </c>
      <c r="AD51" s="369">
        <f t="shared" si="12"/>
        <v>0</v>
      </c>
      <c r="AE51" s="369">
        <f t="shared" si="12"/>
        <v>0</v>
      </c>
      <c r="AF51" s="369">
        <f t="shared" si="12"/>
        <v>0</v>
      </c>
      <c r="AG51" s="369">
        <f t="shared" si="12"/>
        <v>0</v>
      </c>
      <c r="AH51" s="369">
        <f t="shared" si="12"/>
        <v>0</v>
      </c>
      <c r="AI51" s="369">
        <f t="shared" si="12"/>
        <v>0</v>
      </c>
      <c r="AJ51" s="369">
        <f t="shared" si="12"/>
        <v>0</v>
      </c>
      <c r="AK51" s="369">
        <f t="shared" si="12"/>
        <v>4</v>
      </c>
      <c r="AL51" s="369">
        <f t="shared" si="12"/>
        <v>0</v>
      </c>
      <c r="AM51" s="369">
        <f t="shared" si="12"/>
        <v>0</v>
      </c>
      <c r="AN51" s="369">
        <f t="shared" si="12"/>
        <v>4</v>
      </c>
      <c r="AO51" s="369">
        <f t="shared" si="12"/>
        <v>4</v>
      </c>
      <c r="AP51" s="369">
        <f t="shared" si="12"/>
        <v>0</v>
      </c>
      <c r="AQ51" s="369">
        <f t="shared" si="12"/>
        <v>0</v>
      </c>
      <c r="AR51" s="369">
        <f t="shared" si="12"/>
        <v>-1</v>
      </c>
      <c r="AS51" s="369">
        <f t="shared" si="12"/>
        <v>0</v>
      </c>
      <c r="AT51" s="369">
        <f t="shared" si="12"/>
        <v>0</v>
      </c>
    </row>
    <row r="52" spans="1:46" x14ac:dyDescent="0.3">
      <c r="AN52" s="333"/>
      <c r="AO52" s="335"/>
      <c r="AP52" s="335"/>
      <c r="AQ52" s="335"/>
    </row>
    <row r="53" spans="1:46" x14ac:dyDescent="0.3">
      <c r="AN53" s="333"/>
      <c r="AO53" s="335"/>
      <c r="AP53" s="335"/>
      <c r="AQ53" s="335"/>
    </row>
    <row r="54" spans="1:46" x14ac:dyDescent="0.3">
      <c r="AN54" s="333"/>
      <c r="AO54" s="335"/>
      <c r="AP54" s="335"/>
      <c r="AQ54" s="335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8"/>
  <sheetViews>
    <sheetView zoomScaleNormal="100" workbookViewId="0">
      <pane xSplit="1" ySplit="11" topLeftCell="B160" activePane="bottomRight" state="frozen"/>
      <selection activeCell="I12" sqref="I12"/>
      <selection pane="topRight" activeCell="I12" sqref="I12"/>
      <selection pane="bottomLeft" activeCell="I12" sqref="I12"/>
      <selection pane="bottomRight" activeCell="W171" sqref="W171"/>
    </sheetView>
  </sheetViews>
  <sheetFormatPr defaultColWidth="9" defaultRowHeight="16.2" x14ac:dyDescent="0.3"/>
  <cols>
    <col min="1" max="1" width="17" style="201" customWidth="1"/>
    <col min="2" max="15" width="8.21875" style="53" customWidth="1"/>
    <col min="16" max="16" width="8.21875" style="144" customWidth="1"/>
    <col min="17" max="16384" width="9" style="53"/>
  </cols>
  <sheetData>
    <row r="1" spans="1:24" s="171" customFormat="1" ht="31.95" customHeight="1" x14ac:dyDescent="0.3">
      <c r="A1" s="775" t="s">
        <v>1030</v>
      </c>
      <c r="B1" s="775"/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5"/>
      <c r="O1" s="775"/>
      <c r="P1" s="775"/>
      <c r="Q1" s="775"/>
      <c r="R1" s="775"/>
      <c r="S1" s="775"/>
      <c r="T1" s="775"/>
      <c r="U1" s="775"/>
      <c r="V1" s="775"/>
      <c r="W1" s="807" t="s">
        <v>326</v>
      </c>
      <c r="X1" s="807"/>
    </row>
    <row r="2" spans="1:24" s="171" customFormat="1" ht="5.25" customHeight="1" thickBot="1" x14ac:dyDescent="0.35">
      <c r="A2" s="156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66"/>
      <c r="X2" s="260"/>
    </row>
    <row r="3" spans="1:24" s="182" customFormat="1" ht="21.6" customHeight="1" x14ac:dyDescent="0.25">
      <c r="A3" s="808" t="s">
        <v>327</v>
      </c>
      <c r="B3" s="811" t="s">
        <v>474</v>
      </c>
      <c r="C3" s="811"/>
      <c r="D3" s="811"/>
      <c r="E3" s="811"/>
      <c r="F3" s="811"/>
      <c r="G3" s="811"/>
      <c r="H3" s="811"/>
      <c r="I3" s="811"/>
      <c r="J3" s="811"/>
      <c r="K3" s="811"/>
      <c r="L3" s="811"/>
      <c r="M3" s="811"/>
      <c r="N3" s="811"/>
      <c r="O3" s="811"/>
      <c r="P3" s="812"/>
      <c r="Q3" s="813" t="s">
        <v>475</v>
      </c>
      <c r="R3" s="814"/>
      <c r="S3" s="814"/>
      <c r="T3" s="814"/>
      <c r="U3" s="814"/>
      <c r="V3" s="815"/>
      <c r="W3" s="816" t="s">
        <v>476</v>
      </c>
      <c r="X3" s="817" t="s">
        <v>328</v>
      </c>
    </row>
    <row r="4" spans="1:24" s="182" customFormat="1" ht="22.2" customHeight="1" x14ac:dyDescent="0.25">
      <c r="A4" s="809"/>
      <c r="B4" s="819" t="s">
        <v>329</v>
      </c>
      <c r="C4" s="746" t="s">
        <v>477</v>
      </c>
      <c r="D4" s="746" t="s">
        <v>330</v>
      </c>
      <c r="E4" s="746" t="s">
        <v>472</v>
      </c>
      <c r="F4" s="746" t="s">
        <v>331</v>
      </c>
      <c r="G4" s="746" t="s">
        <v>478</v>
      </c>
      <c r="H4" s="746" t="s">
        <v>479</v>
      </c>
      <c r="I4" s="746" t="s">
        <v>332</v>
      </c>
      <c r="J4" s="805" t="s">
        <v>333</v>
      </c>
      <c r="K4" s="805"/>
      <c r="L4" s="805"/>
      <c r="M4" s="805"/>
      <c r="N4" s="805"/>
      <c r="O4" s="805"/>
      <c r="P4" s="746" t="s">
        <v>480</v>
      </c>
      <c r="Q4" s="746" t="s">
        <v>481</v>
      </c>
      <c r="R4" s="746" t="s">
        <v>334</v>
      </c>
      <c r="S4" s="746" t="s">
        <v>335</v>
      </c>
      <c r="T4" s="746" t="s">
        <v>482</v>
      </c>
      <c r="U4" s="746" t="s">
        <v>483</v>
      </c>
      <c r="V4" s="746" t="s">
        <v>484</v>
      </c>
      <c r="W4" s="746"/>
      <c r="X4" s="755"/>
    </row>
    <row r="5" spans="1:24" s="182" customFormat="1" ht="49.95" customHeight="1" x14ac:dyDescent="0.25">
      <c r="A5" s="809"/>
      <c r="B5" s="819"/>
      <c r="C5" s="746"/>
      <c r="D5" s="746"/>
      <c r="E5" s="746"/>
      <c r="F5" s="746"/>
      <c r="G5" s="746"/>
      <c r="H5" s="746"/>
      <c r="I5" s="746"/>
      <c r="J5" s="746" t="s">
        <v>485</v>
      </c>
      <c r="K5" s="747" t="s">
        <v>486</v>
      </c>
      <c r="L5" s="747" t="s">
        <v>336</v>
      </c>
      <c r="M5" s="747" t="s">
        <v>337</v>
      </c>
      <c r="N5" s="747" t="s">
        <v>338</v>
      </c>
      <c r="O5" s="747" t="s">
        <v>339</v>
      </c>
      <c r="P5" s="746"/>
      <c r="Q5" s="746"/>
      <c r="R5" s="746"/>
      <c r="S5" s="746"/>
      <c r="T5" s="746"/>
      <c r="U5" s="746"/>
      <c r="V5" s="746"/>
      <c r="W5" s="746"/>
      <c r="X5" s="755"/>
    </row>
    <row r="6" spans="1:24" s="182" customFormat="1" ht="55.2" customHeight="1" thickBot="1" x14ac:dyDescent="0.3">
      <c r="A6" s="810"/>
      <c r="B6" s="820"/>
      <c r="C6" s="802"/>
      <c r="D6" s="802"/>
      <c r="E6" s="802"/>
      <c r="F6" s="802"/>
      <c r="G6" s="802"/>
      <c r="H6" s="802"/>
      <c r="I6" s="802"/>
      <c r="J6" s="802"/>
      <c r="K6" s="806"/>
      <c r="L6" s="806"/>
      <c r="M6" s="806"/>
      <c r="N6" s="806"/>
      <c r="O6" s="806"/>
      <c r="P6" s="802"/>
      <c r="Q6" s="802"/>
      <c r="R6" s="802"/>
      <c r="S6" s="802"/>
      <c r="T6" s="802"/>
      <c r="U6" s="802"/>
      <c r="V6" s="802"/>
      <c r="W6" s="802"/>
      <c r="X6" s="818"/>
    </row>
    <row r="7" spans="1:24" s="92" customFormat="1" ht="19.95" hidden="1" customHeight="1" x14ac:dyDescent="0.25">
      <c r="A7" s="172" t="s">
        <v>53</v>
      </c>
      <c r="B7" s="128">
        <v>0</v>
      </c>
      <c r="C7" s="129">
        <v>0</v>
      </c>
      <c r="D7" s="129">
        <v>0</v>
      </c>
      <c r="E7" s="129">
        <v>0</v>
      </c>
      <c r="F7" s="129">
        <v>0</v>
      </c>
      <c r="G7" s="129">
        <v>0</v>
      </c>
      <c r="H7" s="129">
        <v>0</v>
      </c>
      <c r="I7" s="129">
        <v>0</v>
      </c>
      <c r="J7" s="129">
        <v>0</v>
      </c>
      <c r="K7" s="129">
        <v>0</v>
      </c>
      <c r="L7" s="129">
        <v>0</v>
      </c>
      <c r="M7" s="129">
        <v>0</v>
      </c>
      <c r="N7" s="129">
        <v>0</v>
      </c>
      <c r="O7" s="129">
        <v>0</v>
      </c>
      <c r="P7" s="129">
        <v>0</v>
      </c>
      <c r="Q7" s="129">
        <v>0</v>
      </c>
      <c r="R7" s="129">
        <v>0</v>
      </c>
      <c r="S7" s="129">
        <v>0</v>
      </c>
      <c r="T7" s="129">
        <v>0</v>
      </c>
      <c r="U7" s="129">
        <v>0</v>
      </c>
      <c r="V7" s="129">
        <v>0</v>
      </c>
      <c r="W7" s="129">
        <v>2</v>
      </c>
      <c r="X7" s="129">
        <v>0</v>
      </c>
    </row>
    <row r="8" spans="1:24" s="92" customFormat="1" ht="19.95" hidden="1" customHeight="1" x14ac:dyDescent="0.25">
      <c r="A8" s="172" t="s">
        <v>487</v>
      </c>
      <c r="B8" s="128">
        <v>1</v>
      </c>
      <c r="C8" s="129">
        <v>0</v>
      </c>
      <c r="D8" s="129">
        <v>0</v>
      </c>
      <c r="E8" s="129">
        <v>0</v>
      </c>
      <c r="F8" s="129">
        <v>1</v>
      </c>
      <c r="G8" s="129">
        <v>0</v>
      </c>
      <c r="H8" s="129">
        <v>0</v>
      </c>
      <c r="I8" s="129">
        <v>0</v>
      </c>
      <c r="J8" s="129">
        <v>0</v>
      </c>
      <c r="K8" s="129">
        <v>0</v>
      </c>
      <c r="L8" s="129">
        <v>0</v>
      </c>
      <c r="M8" s="129">
        <v>0</v>
      </c>
      <c r="N8" s="129">
        <v>0</v>
      </c>
      <c r="O8" s="129">
        <v>0</v>
      </c>
      <c r="P8" s="129">
        <v>0</v>
      </c>
      <c r="Q8" s="129">
        <v>2</v>
      </c>
      <c r="R8" s="129">
        <v>0</v>
      </c>
      <c r="S8" s="129">
        <v>1</v>
      </c>
      <c r="T8" s="129">
        <v>0</v>
      </c>
      <c r="U8" s="129">
        <v>1</v>
      </c>
      <c r="V8" s="129">
        <v>0</v>
      </c>
      <c r="W8" s="129">
        <v>2</v>
      </c>
      <c r="X8" s="129">
        <v>0</v>
      </c>
    </row>
    <row r="9" spans="1:24" s="92" customFormat="1" ht="19.95" hidden="1" customHeight="1" x14ac:dyDescent="0.25">
      <c r="A9" s="172" t="s">
        <v>13</v>
      </c>
      <c r="B9" s="128">
        <v>0</v>
      </c>
      <c r="C9" s="129">
        <v>0</v>
      </c>
      <c r="D9" s="129">
        <v>0</v>
      </c>
      <c r="E9" s="129">
        <v>0</v>
      </c>
      <c r="F9" s="129">
        <v>0</v>
      </c>
      <c r="G9" s="129">
        <v>0</v>
      </c>
      <c r="H9" s="129">
        <v>0</v>
      </c>
      <c r="I9" s="129">
        <v>0</v>
      </c>
      <c r="J9" s="129">
        <v>0</v>
      </c>
      <c r="K9" s="129">
        <v>0</v>
      </c>
      <c r="L9" s="129">
        <v>0</v>
      </c>
      <c r="M9" s="129">
        <v>0</v>
      </c>
      <c r="N9" s="129">
        <v>0</v>
      </c>
      <c r="O9" s="129">
        <v>0</v>
      </c>
      <c r="P9" s="129">
        <v>0</v>
      </c>
      <c r="Q9" s="129">
        <v>0</v>
      </c>
      <c r="R9" s="129">
        <v>0</v>
      </c>
      <c r="S9" s="129">
        <v>0</v>
      </c>
      <c r="T9" s="129">
        <v>0</v>
      </c>
      <c r="U9" s="129">
        <v>0</v>
      </c>
      <c r="V9" s="129">
        <v>0</v>
      </c>
      <c r="W9" s="129">
        <v>5</v>
      </c>
      <c r="X9" s="129">
        <v>0</v>
      </c>
    </row>
    <row r="10" spans="1:24" s="92" customFormat="1" ht="19.95" hidden="1" customHeight="1" x14ac:dyDescent="0.25">
      <c r="A10" s="172" t="s">
        <v>56</v>
      </c>
      <c r="B10" s="128">
        <v>0</v>
      </c>
      <c r="C10" s="129">
        <v>0</v>
      </c>
      <c r="D10" s="129">
        <v>0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29">
        <v>0</v>
      </c>
      <c r="K10" s="129">
        <v>0</v>
      </c>
      <c r="L10" s="129">
        <v>0</v>
      </c>
      <c r="M10" s="129">
        <v>0</v>
      </c>
      <c r="N10" s="129">
        <v>0</v>
      </c>
      <c r="O10" s="129">
        <v>0</v>
      </c>
      <c r="P10" s="129">
        <v>0</v>
      </c>
      <c r="Q10" s="129">
        <v>0</v>
      </c>
      <c r="R10" s="129">
        <v>0</v>
      </c>
      <c r="S10" s="129">
        <v>0</v>
      </c>
      <c r="T10" s="129">
        <v>0</v>
      </c>
      <c r="U10" s="129">
        <v>0</v>
      </c>
      <c r="V10" s="129">
        <v>0</v>
      </c>
      <c r="W10" s="129">
        <v>4</v>
      </c>
      <c r="X10" s="129">
        <v>0</v>
      </c>
    </row>
    <row r="11" spans="1:24" s="92" customFormat="1" ht="19.95" hidden="1" customHeight="1" x14ac:dyDescent="0.25">
      <c r="A11" s="172" t="s">
        <v>57</v>
      </c>
      <c r="B11" s="128">
        <v>0</v>
      </c>
      <c r="C11" s="129">
        <v>0</v>
      </c>
      <c r="D11" s="129">
        <v>0</v>
      </c>
      <c r="E11" s="129">
        <v>0</v>
      </c>
      <c r="F11" s="129">
        <v>0</v>
      </c>
      <c r="G11" s="129">
        <v>0</v>
      </c>
      <c r="H11" s="129">
        <v>0</v>
      </c>
      <c r="I11" s="129">
        <v>0</v>
      </c>
      <c r="J11" s="129">
        <v>0</v>
      </c>
      <c r="K11" s="129">
        <v>0</v>
      </c>
      <c r="L11" s="129">
        <v>0</v>
      </c>
      <c r="M11" s="129">
        <v>0</v>
      </c>
      <c r="N11" s="129">
        <v>0</v>
      </c>
      <c r="O11" s="129">
        <v>0</v>
      </c>
      <c r="P11" s="129">
        <v>0</v>
      </c>
      <c r="Q11" s="129">
        <v>0</v>
      </c>
      <c r="R11" s="129">
        <v>0</v>
      </c>
      <c r="S11" s="129">
        <v>0</v>
      </c>
      <c r="T11" s="129">
        <v>0</v>
      </c>
      <c r="U11" s="129">
        <v>0</v>
      </c>
      <c r="V11" s="129">
        <v>0</v>
      </c>
      <c r="W11" s="129">
        <v>3</v>
      </c>
      <c r="X11" s="129">
        <v>0</v>
      </c>
    </row>
    <row r="12" spans="1:24" s="92" customFormat="1" ht="19.95" hidden="1" customHeight="1" x14ac:dyDescent="0.25">
      <c r="A12" s="172" t="s">
        <v>58</v>
      </c>
      <c r="B12" s="128">
        <v>0</v>
      </c>
      <c r="C12" s="129">
        <v>0</v>
      </c>
      <c r="D12" s="129">
        <v>0</v>
      </c>
      <c r="E12" s="129">
        <v>0</v>
      </c>
      <c r="F12" s="129">
        <v>0</v>
      </c>
      <c r="G12" s="129">
        <v>0</v>
      </c>
      <c r="H12" s="129">
        <v>0</v>
      </c>
      <c r="I12" s="129">
        <v>0</v>
      </c>
      <c r="J12" s="129">
        <v>0</v>
      </c>
      <c r="K12" s="129">
        <v>0</v>
      </c>
      <c r="L12" s="129">
        <v>0</v>
      </c>
      <c r="M12" s="129">
        <v>0</v>
      </c>
      <c r="N12" s="129">
        <v>0</v>
      </c>
      <c r="O12" s="129">
        <v>0</v>
      </c>
      <c r="P12" s="129">
        <v>0</v>
      </c>
      <c r="Q12" s="129">
        <v>0</v>
      </c>
      <c r="R12" s="129">
        <v>0</v>
      </c>
      <c r="S12" s="129">
        <v>0</v>
      </c>
      <c r="T12" s="129">
        <v>0</v>
      </c>
      <c r="U12" s="129">
        <v>0</v>
      </c>
      <c r="V12" s="129">
        <v>0</v>
      </c>
      <c r="W12" s="129">
        <v>3</v>
      </c>
      <c r="X12" s="129">
        <v>0</v>
      </c>
    </row>
    <row r="13" spans="1:24" s="92" customFormat="1" ht="19.95" hidden="1" customHeight="1" x14ac:dyDescent="0.25">
      <c r="A13" s="172" t="s">
        <v>59</v>
      </c>
      <c r="B13" s="128">
        <v>0</v>
      </c>
      <c r="C13" s="129">
        <v>0</v>
      </c>
      <c r="D13" s="129">
        <v>0</v>
      </c>
      <c r="E13" s="129">
        <v>0</v>
      </c>
      <c r="F13" s="129">
        <v>0</v>
      </c>
      <c r="G13" s="129">
        <v>0</v>
      </c>
      <c r="H13" s="129">
        <v>0</v>
      </c>
      <c r="I13" s="129">
        <v>0</v>
      </c>
      <c r="J13" s="129">
        <v>0</v>
      </c>
      <c r="K13" s="129">
        <v>0</v>
      </c>
      <c r="L13" s="129">
        <v>0</v>
      </c>
      <c r="M13" s="129">
        <v>0</v>
      </c>
      <c r="N13" s="129">
        <v>0</v>
      </c>
      <c r="O13" s="129">
        <v>0</v>
      </c>
      <c r="P13" s="129">
        <v>0</v>
      </c>
      <c r="Q13" s="129">
        <v>0</v>
      </c>
      <c r="R13" s="129">
        <v>0</v>
      </c>
      <c r="S13" s="129">
        <v>0</v>
      </c>
      <c r="T13" s="129">
        <v>0</v>
      </c>
      <c r="U13" s="129">
        <v>0</v>
      </c>
      <c r="V13" s="129">
        <v>0</v>
      </c>
      <c r="W13" s="129">
        <v>4</v>
      </c>
      <c r="X13" s="129">
        <v>0</v>
      </c>
    </row>
    <row r="14" spans="1:24" s="92" customFormat="1" ht="19.95" hidden="1" customHeight="1" x14ac:dyDescent="0.25">
      <c r="A14" s="172" t="s">
        <v>60</v>
      </c>
      <c r="B14" s="128">
        <v>0</v>
      </c>
      <c r="C14" s="129">
        <v>0</v>
      </c>
      <c r="D14" s="129">
        <v>0</v>
      </c>
      <c r="E14" s="129">
        <v>0</v>
      </c>
      <c r="F14" s="129">
        <v>0</v>
      </c>
      <c r="G14" s="129">
        <v>0</v>
      </c>
      <c r="H14" s="129">
        <v>0</v>
      </c>
      <c r="I14" s="129">
        <v>0</v>
      </c>
      <c r="J14" s="129">
        <v>0</v>
      </c>
      <c r="K14" s="129">
        <v>0</v>
      </c>
      <c r="L14" s="129">
        <v>0</v>
      </c>
      <c r="M14" s="129">
        <v>0</v>
      </c>
      <c r="N14" s="129">
        <v>0</v>
      </c>
      <c r="O14" s="129">
        <v>0</v>
      </c>
      <c r="P14" s="129">
        <v>0</v>
      </c>
      <c r="Q14" s="129">
        <v>0</v>
      </c>
      <c r="R14" s="129">
        <v>0</v>
      </c>
      <c r="S14" s="129">
        <v>0</v>
      </c>
      <c r="T14" s="129">
        <v>0</v>
      </c>
      <c r="U14" s="129">
        <v>0</v>
      </c>
      <c r="V14" s="129">
        <v>0</v>
      </c>
      <c r="W14" s="129">
        <v>5</v>
      </c>
      <c r="X14" s="129">
        <v>0</v>
      </c>
    </row>
    <row r="15" spans="1:24" s="92" customFormat="1" ht="19.95" hidden="1" customHeight="1" x14ac:dyDescent="0.25">
      <c r="A15" s="172" t="s">
        <v>488</v>
      </c>
      <c r="B15" s="128">
        <v>0</v>
      </c>
      <c r="C15" s="129">
        <v>0</v>
      </c>
      <c r="D15" s="129">
        <v>0</v>
      </c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9">
        <v>0</v>
      </c>
      <c r="O15" s="129">
        <v>0</v>
      </c>
      <c r="P15" s="129">
        <v>0</v>
      </c>
      <c r="Q15" s="129">
        <v>0</v>
      </c>
      <c r="R15" s="129">
        <v>0</v>
      </c>
      <c r="S15" s="129">
        <v>0</v>
      </c>
      <c r="T15" s="129">
        <v>0</v>
      </c>
      <c r="U15" s="129">
        <v>0</v>
      </c>
      <c r="V15" s="129">
        <v>0</v>
      </c>
      <c r="W15" s="129">
        <v>2</v>
      </c>
      <c r="X15" s="129">
        <v>0</v>
      </c>
    </row>
    <row r="16" spans="1:24" s="92" customFormat="1" ht="19.95" hidden="1" customHeight="1" x14ac:dyDescent="0.25">
      <c r="A16" s="172" t="s">
        <v>489</v>
      </c>
      <c r="B16" s="128">
        <v>0</v>
      </c>
      <c r="C16" s="129">
        <v>0</v>
      </c>
      <c r="D16" s="129">
        <v>0</v>
      </c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9">
        <v>0</v>
      </c>
      <c r="O16" s="129">
        <v>0</v>
      </c>
      <c r="P16" s="129">
        <v>0</v>
      </c>
      <c r="Q16" s="129">
        <v>0</v>
      </c>
      <c r="R16" s="129">
        <v>0</v>
      </c>
      <c r="S16" s="129">
        <v>0</v>
      </c>
      <c r="T16" s="129">
        <v>0</v>
      </c>
      <c r="U16" s="129">
        <v>0</v>
      </c>
      <c r="V16" s="129">
        <v>0</v>
      </c>
      <c r="W16" s="129">
        <v>3</v>
      </c>
      <c r="X16" s="129">
        <v>0</v>
      </c>
    </row>
    <row r="17" spans="1:24" s="92" customFormat="1" ht="19.95" hidden="1" customHeight="1" x14ac:dyDescent="0.25">
      <c r="A17" s="172" t="s">
        <v>63</v>
      </c>
      <c r="B17" s="128">
        <v>0</v>
      </c>
      <c r="C17" s="129">
        <v>0</v>
      </c>
      <c r="D17" s="129">
        <v>0</v>
      </c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9">
        <v>0</v>
      </c>
      <c r="O17" s="129">
        <v>0</v>
      </c>
      <c r="P17" s="129">
        <v>0</v>
      </c>
      <c r="Q17" s="129">
        <v>0</v>
      </c>
      <c r="R17" s="129">
        <v>0</v>
      </c>
      <c r="S17" s="129">
        <v>0</v>
      </c>
      <c r="T17" s="129">
        <v>0</v>
      </c>
      <c r="U17" s="129">
        <v>0</v>
      </c>
      <c r="V17" s="129">
        <v>0</v>
      </c>
      <c r="W17" s="129">
        <v>4</v>
      </c>
      <c r="X17" s="129">
        <v>0</v>
      </c>
    </row>
    <row r="18" spans="1:24" s="92" customFormat="1" ht="23.25" hidden="1" customHeight="1" x14ac:dyDescent="0.25">
      <c r="A18" s="172" t="s">
        <v>64</v>
      </c>
      <c r="B18" s="128">
        <v>2</v>
      </c>
      <c r="C18" s="129">
        <v>0</v>
      </c>
      <c r="D18" s="129">
        <v>0</v>
      </c>
      <c r="E18" s="129">
        <v>1</v>
      </c>
      <c r="F18" s="129">
        <v>0</v>
      </c>
      <c r="G18" s="129">
        <v>1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3</v>
      </c>
      <c r="R18" s="129">
        <v>0</v>
      </c>
      <c r="S18" s="129">
        <v>2</v>
      </c>
      <c r="T18" s="129">
        <v>0</v>
      </c>
      <c r="U18" s="129">
        <v>1</v>
      </c>
      <c r="V18" s="129">
        <v>0</v>
      </c>
      <c r="W18" s="129">
        <v>2</v>
      </c>
      <c r="X18" s="129">
        <v>0</v>
      </c>
    </row>
    <row r="19" spans="1:24" s="92" customFormat="1" ht="19.95" hidden="1" customHeight="1" x14ac:dyDescent="0.25">
      <c r="A19" s="172" t="s">
        <v>65</v>
      </c>
      <c r="B19" s="128">
        <v>2</v>
      </c>
      <c r="C19" s="129">
        <v>0</v>
      </c>
      <c r="D19" s="129">
        <v>0</v>
      </c>
      <c r="E19" s="129">
        <v>1</v>
      </c>
      <c r="F19" s="129">
        <v>0</v>
      </c>
      <c r="G19" s="129">
        <v>1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9">
        <v>0</v>
      </c>
      <c r="O19" s="129">
        <v>0</v>
      </c>
      <c r="P19" s="129">
        <v>0</v>
      </c>
      <c r="Q19" s="129">
        <v>3</v>
      </c>
      <c r="R19" s="129">
        <v>0</v>
      </c>
      <c r="S19" s="129">
        <v>2</v>
      </c>
      <c r="T19" s="129">
        <v>0</v>
      </c>
      <c r="U19" s="129">
        <v>1</v>
      </c>
      <c r="V19" s="129">
        <v>0</v>
      </c>
      <c r="W19" s="129">
        <v>3</v>
      </c>
      <c r="X19" s="129">
        <v>0</v>
      </c>
    </row>
    <row r="20" spans="1:24" s="92" customFormat="1" ht="19.95" hidden="1" customHeight="1" x14ac:dyDescent="0.25">
      <c r="A20" s="172" t="s">
        <v>66</v>
      </c>
      <c r="B20" s="128">
        <v>0</v>
      </c>
      <c r="C20" s="129">
        <v>0</v>
      </c>
      <c r="D20" s="129">
        <v>0</v>
      </c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129">
        <v>0</v>
      </c>
      <c r="S20" s="129">
        <v>0</v>
      </c>
      <c r="T20" s="129">
        <v>0</v>
      </c>
      <c r="U20" s="129">
        <v>0</v>
      </c>
      <c r="V20" s="129">
        <v>0</v>
      </c>
      <c r="W20" s="129">
        <v>4</v>
      </c>
      <c r="X20" s="129">
        <v>0</v>
      </c>
    </row>
    <row r="21" spans="1:24" s="92" customFormat="1" ht="19.95" hidden="1" customHeight="1" x14ac:dyDescent="0.25">
      <c r="A21" s="172" t="s">
        <v>67</v>
      </c>
      <c r="B21" s="128">
        <v>0</v>
      </c>
      <c r="C21" s="129">
        <v>0</v>
      </c>
      <c r="D21" s="129">
        <v>0</v>
      </c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9">
        <v>0</v>
      </c>
      <c r="O21" s="129">
        <v>0</v>
      </c>
      <c r="P21" s="129">
        <v>0</v>
      </c>
      <c r="Q21" s="129">
        <v>0</v>
      </c>
      <c r="R21" s="129">
        <v>0</v>
      </c>
      <c r="S21" s="129">
        <v>0</v>
      </c>
      <c r="T21" s="129">
        <v>0</v>
      </c>
      <c r="U21" s="129">
        <v>0</v>
      </c>
      <c r="V21" s="129">
        <v>0</v>
      </c>
      <c r="W21" s="129">
        <v>5</v>
      </c>
      <c r="X21" s="129">
        <v>0</v>
      </c>
    </row>
    <row r="22" spans="1:24" s="92" customFormat="1" ht="19.95" hidden="1" customHeight="1" x14ac:dyDescent="0.25">
      <c r="A22" s="172" t="s">
        <v>68</v>
      </c>
      <c r="B22" s="128">
        <v>0</v>
      </c>
      <c r="C22" s="129">
        <v>0</v>
      </c>
      <c r="D22" s="129">
        <v>0</v>
      </c>
      <c r="E22" s="129">
        <v>0</v>
      </c>
      <c r="F22" s="129">
        <v>0</v>
      </c>
      <c r="G22" s="129">
        <v>0</v>
      </c>
      <c r="H22" s="129">
        <v>0</v>
      </c>
      <c r="I22" s="129">
        <v>0</v>
      </c>
      <c r="J22" s="129">
        <v>0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129">
        <v>0</v>
      </c>
      <c r="S22" s="129">
        <v>0</v>
      </c>
      <c r="T22" s="129">
        <v>0</v>
      </c>
      <c r="U22" s="129">
        <v>0</v>
      </c>
      <c r="V22" s="129">
        <v>0</v>
      </c>
      <c r="W22" s="129">
        <v>2</v>
      </c>
      <c r="X22" s="129">
        <v>0</v>
      </c>
    </row>
    <row r="23" spans="1:24" s="92" customFormat="1" ht="19.95" hidden="1" customHeight="1" x14ac:dyDescent="0.25">
      <c r="A23" s="172" t="s">
        <v>69</v>
      </c>
      <c r="B23" s="128">
        <v>0</v>
      </c>
      <c r="C23" s="129">
        <v>0</v>
      </c>
      <c r="D23" s="129">
        <v>0</v>
      </c>
      <c r="E23" s="129">
        <v>0</v>
      </c>
      <c r="F23" s="129">
        <v>0</v>
      </c>
      <c r="G23" s="129">
        <v>0</v>
      </c>
      <c r="H23" s="129">
        <v>0</v>
      </c>
      <c r="I23" s="129">
        <v>0</v>
      </c>
      <c r="J23" s="129">
        <v>0</v>
      </c>
      <c r="K23" s="129">
        <v>0</v>
      </c>
      <c r="L23" s="129">
        <v>0</v>
      </c>
      <c r="M23" s="129">
        <v>0</v>
      </c>
      <c r="N23" s="129">
        <v>0</v>
      </c>
      <c r="O23" s="129">
        <v>0</v>
      </c>
      <c r="P23" s="129">
        <v>0</v>
      </c>
      <c r="Q23" s="129">
        <v>0</v>
      </c>
      <c r="R23" s="129">
        <v>0</v>
      </c>
      <c r="S23" s="129">
        <v>0</v>
      </c>
      <c r="T23" s="129">
        <v>0</v>
      </c>
      <c r="U23" s="129">
        <v>0</v>
      </c>
      <c r="V23" s="129">
        <v>0</v>
      </c>
      <c r="W23" s="129">
        <v>2</v>
      </c>
      <c r="X23" s="129">
        <v>0</v>
      </c>
    </row>
    <row r="24" spans="1:24" s="92" customFormat="1" ht="19.95" hidden="1" customHeight="1" x14ac:dyDescent="0.25">
      <c r="A24" s="172" t="s">
        <v>70</v>
      </c>
      <c r="B24" s="128">
        <v>1</v>
      </c>
      <c r="C24" s="129">
        <v>0</v>
      </c>
      <c r="D24" s="129">
        <v>0</v>
      </c>
      <c r="E24" s="129">
        <v>0</v>
      </c>
      <c r="F24" s="129">
        <v>0</v>
      </c>
      <c r="G24" s="129">
        <v>0</v>
      </c>
      <c r="H24" s="129">
        <v>0</v>
      </c>
      <c r="I24" s="129">
        <v>0</v>
      </c>
      <c r="J24" s="129">
        <v>0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1</v>
      </c>
      <c r="Q24" s="129">
        <v>1</v>
      </c>
      <c r="R24" s="129">
        <v>0</v>
      </c>
      <c r="S24" s="129">
        <v>1</v>
      </c>
      <c r="T24" s="129">
        <v>0</v>
      </c>
      <c r="U24" s="129">
        <v>0</v>
      </c>
      <c r="V24" s="129">
        <v>0</v>
      </c>
      <c r="W24" s="129">
        <v>1</v>
      </c>
      <c r="X24" s="129">
        <v>0</v>
      </c>
    </row>
    <row r="25" spans="1:24" s="92" customFormat="1" ht="19.95" hidden="1" customHeight="1" x14ac:dyDescent="0.25">
      <c r="A25" s="172" t="s">
        <v>71</v>
      </c>
      <c r="B25" s="128">
        <v>0</v>
      </c>
      <c r="C25" s="129">
        <v>0</v>
      </c>
      <c r="D25" s="129">
        <v>0</v>
      </c>
      <c r="E25" s="129">
        <v>0</v>
      </c>
      <c r="F25" s="129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29">
        <v>0</v>
      </c>
      <c r="M25" s="129">
        <v>0</v>
      </c>
      <c r="N25" s="129">
        <v>0</v>
      </c>
      <c r="O25" s="129">
        <v>0</v>
      </c>
      <c r="P25" s="129">
        <v>0</v>
      </c>
      <c r="Q25" s="129">
        <v>0</v>
      </c>
      <c r="R25" s="129">
        <v>0</v>
      </c>
      <c r="S25" s="129">
        <v>0</v>
      </c>
      <c r="T25" s="129">
        <v>0</v>
      </c>
      <c r="U25" s="129">
        <v>0</v>
      </c>
      <c r="V25" s="129">
        <v>0</v>
      </c>
      <c r="W25" s="129">
        <v>2</v>
      </c>
      <c r="X25" s="129">
        <v>0</v>
      </c>
    </row>
    <row r="26" spans="1:24" s="92" customFormat="1" ht="19.95" hidden="1" customHeight="1" x14ac:dyDescent="0.25">
      <c r="A26" s="172" t="s">
        <v>72</v>
      </c>
      <c r="B26" s="128">
        <v>0</v>
      </c>
      <c r="C26" s="129">
        <v>0</v>
      </c>
      <c r="D26" s="129">
        <v>0</v>
      </c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129">
        <v>0</v>
      </c>
      <c r="S26" s="129">
        <v>0</v>
      </c>
      <c r="T26" s="129">
        <v>0</v>
      </c>
      <c r="U26" s="129">
        <v>0</v>
      </c>
      <c r="V26" s="129">
        <v>0</v>
      </c>
      <c r="W26" s="129">
        <v>5</v>
      </c>
      <c r="X26" s="129">
        <v>0</v>
      </c>
    </row>
    <row r="27" spans="1:24" s="92" customFormat="1" ht="19.95" hidden="1" customHeight="1" x14ac:dyDescent="0.25">
      <c r="A27" s="172" t="s">
        <v>73</v>
      </c>
      <c r="B27" s="128">
        <v>0</v>
      </c>
      <c r="C27" s="129">
        <v>0</v>
      </c>
      <c r="D27" s="129">
        <v>0</v>
      </c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9">
        <v>0</v>
      </c>
      <c r="O27" s="129">
        <v>0</v>
      </c>
      <c r="P27" s="129">
        <v>0</v>
      </c>
      <c r="Q27" s="129">
        <v>0</v>
      </c>
      <c r="R27" s="129">
        <v>0</v>
      </c>
      <c r="S27" s="129">
        <v>0</v>
      </c>
      <c r="T27" s="129">
        <v>0</v>
      </c>
      <c r="U27" s="129">
        <v>0</v>
      </c>
      <c r="V27" s="129">
        <v>0</v>
      </c>
      <c r="W27" s="129">
        <v>3</v>
      </c>
      <c r="X27" s="129">
        <v>0</v>
      </c>
    </row>
    <row r="28" spans="1:24" s="92" customFormat="1" ht="19.95" hidden="1" customHeight="1" x14ac:dyDescent="0.25">
      <c r="A28" s="172" t="s">
        <v>74</v>
      </c>
      <c r="B28" s="128">
        <v>0</v>
      </c>
      <c r="C28" s="129">
        <v>0</v>
      </c>
      <c r="D28" s="129">
        <v>0</v>
      </c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129">
        <v>0</v>
      </c>
      <c r="S28" s="129">
        <v>0</v>
      </c>
      <c r="T28" s="129">
        <v>0</v>
      </c>
      <c r="U28" s="129">
        <v>0</v>
      </c>
      <c r="V28" s="129">
        <v>0</v>
      </c>
      <c r="W28" s="129">
        <v>3</v>
      </c>
      <c r="X28" s="129">
        <v>0</v>
      </c>
    </row>
    <row r="29" spans="1:24" s="92" customFormat="1" ht="19.95" hidden="1" customHeight="1" x14ac:dyDescent="0.25">
      <c r="A29" s="172" t="s">
        <v>75</v>
      </c>
      <c r="B29" s="128">
        <v>0</v>
      </c>
      <c r="C29" s="129">
        <v>0</v>
      </c>
      <c r="D29" s="129">
        <v>0</v>
      </c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9">
        <v>0</v>
      </c>
      <c r="O29" s="129">
        <v>0</v>
      </c>
      <c r="P29" s="129">
        <v>0</v>
      </c>
      <c r="Q29" s="129">
        <v>0</v>
      </c>
      <c r="R29" s="129">
        <v>0</v>
      </c>
      <c r="S29" s="129">
        <v>0</v>
      </c>
      <c r="T29" s="129">
        <v>0</v>
      </c>
      <c r="U29" s="129">
        <v>0</v>
      </c>
      <c r="V29" s="129">
        <v>0</v>
      </c>
      <c r="W29" s="129">
        <v>2</v>
      </c>
      <c r="X29" s="129">
        <v>0</v>
      </c>
    </row>
    <row r="30" spans="1:24" s="92" customFormat="1" ht="19.95" hidden="1" customHeight="1" x14ac:dyDescent="0.25">
      <c r="A30" s="172" t="s">
        <v>76</v>
      </c>
      <c r="B30" s="128">
        <v>0</v>
      </c>
      <c r="C30" s="129">
        <v>0</v>
      </c>
      <c r="D30" s="129">
        <v>0</v>
      </c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9">
        <v>0</v>
      </c>
      <c r="O30" s="129">
        <v>0</v>
      </c>
      <c r="P30" s="129">
        <v>0</v>
      </c>
      <c r="Q30" s="129">
        <v>0</v>
      </c>
      <c r="R30" s="129">
        <v>0</v>
      </c>
      <c r="S30" s="129">
        <v>0</v>
      </c>
      <c r="T30" s="129">
        <v>0</v>
      </c>
      <c r="U30" s="129">
        <v>0</v>
      </c>
      <c r="V30" s="129">
        <v>0</v>
      </c>
      <c r="W30" s="129">
        <v>2</v>
      </c>
      <c r="X30" s="129">
        <v>0</v>
      </c>
    </row>
    <row r="31" spans="1:24" s="92" customFormat="1" ht="19.95" hidden="1" customHeight="1" x14ac:dyDescent="0.25">
      <c r="A31" s="172" t="s">
        <v>77</v>
      </c>
      <c r="B31" s="128">
        <v>0</v>
      </c>
      <c r="C31" s="129">
        <v>0</v>
      </c>
      <c r="D31" s="129">
        <v>0</v>
      </c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9">
        <v>0</v>
      </c>
      <c r="O31" s="129">
        <v>0</v>
      </c>
      <c r="P31" s="129">
        <v>0</v>
      </c>
      <c r="Q31" s="129">
        <v>0</v>
      </c>
      <c r="R31" s="129">
        <v>0</v>
      </c>
      <c r="S31" s="129">
        <v>0</v>
      </c>
      <c r="T31" s="129">
        <v>0</v>
      </c>
      <c r="U31" s="129">
        <v>0</v>
      </c>
      <c r="V31" s="129">
        <v>0</v>
      </c>
      <c r="W31" s="129">
        <v>2</v>
      </c>
      <c r="X31" s="129">
        <v>0</v>
      </c>
    </row>
    <row r="32" spans="1:24" s="92" customFormat="1" ht="19.95" hidden="1" customHeight="1" x14ac:dyDescent="0.25">
      <c r="A32" s="172" t="s">
        <v>78</v>
      </c>
      <c r="B32" s="128">
        <v>1</v>
      </c>
      <c r="C32" s="129">
        <v>0</v>
      </c>
      <c r="D32" s="129">
        <v>0</v>
      </c>
      <c r="E32" s="129">
        <v>0</v>
      </c>
      <c r="F32" s="129">
        <v>0</v>
      </c>
      <c r="G32" s="129">
        <v>1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9">
        <v>0</v>
      </c>
      <c r="O32" s="129">
        <v>0</v>
      </c>
      <c r="P32" s="129">
        <v>0</v>
      </c>
      <c r="Q32" s="129">
        <v>2</v>
      </c>
      <c r="R32" s="129">
        <v>0</v>
      </c>
      <c r="S32" s="129">
        <v>1</v>
      </c>
      <c r="T32" s="129">
        <v>0</v>
      </c>
      <c r="U32" s="129">
        <v>1</v>
      </c>
      <c r="V32" s="129">
        <v>0</v>
      </c>
      <c r="W32" s="129">
        <v>1</v>
      </c>
      <c r="X32" s="129">
        <v>0</v>
      </c>
    </row>
    <row r="33" spans="1:24" s="92" customFormat="1" ht="19.95" hidden="1" customHeight="1" x14ac:dyDescent="0.25">
      <c r="A33" s="172" t="s">
        <v>79</v>
      </c>
      <c r="B33" s="128">
        <v>0</v>
      </c>
      <c r="C33" s="129">
        <v>0</v>
      </c>
      <c r="D33" s="129">
        <v>0</v>
      </c>
      <c r="E33" s="129">
        <v>0</v>
      </c>
      <c r="F33" s="129">
        <v>0</v>
      </c>
      <c r="G33" s="129">
        <v>0</v>
      </c>
      <c r="H33" s="129">
        <v>0</v>
      </c>
      <c r="I33" s="129">
        <v>0</v>
      </c>
      <c r="J33" s="129">
        <v>0</v>
      </c>
      <c r="K33" s="129">
        <v>0</v>
      </c>
      <c r="L33" s="129">
        <v>0</v>
      </c>
      <c r="M33" s="129">
        <v>0</v>
      </c>
      <c r="N33" s="129">
        <v>0</v>
      </c>
      <c r="O33" s="129">
        <v>0</v>
      </c>
      <c r="P33" s="129">
        <v>0</v>
      </c>
      <c r="Q33" s="129">
        <v>0</v>
      </c>
      <c r="R33" s="129">
        <v>0</v>
      </c>
      <c r="S33" s="129">
        <v>0</v>
      </c>
      <c r="T33" s="129">
        <v>0</v>
      </c>
      <c r="U33" s="129">
        <v>0</v>
      </c>
      <c r="V33" s="129">
        <v>0</v>
      </c>
      <c r="W33" s="129">
        <v>3</v>
      </c>
      <c r="X33" s="129">
        <v>0</v>
      </c>
    </row>
    <row r="34" spans="1:24" s="92" customFormat="1" ht="19.95" hidden="1" customHeight="1" x14ac:dyDescent="0.25">
      <c r="A34" s="172" t="s">
        <v>80</v>
      </c>
      <c r="B34" s="128">
        <v>0</v>
      </c>
      <c r="C34" s="129">
        <v>0</v>
      </c>
      <c r="D34" s="129">
        <v>0</v>
      </c>
      <c r="E34" s="129">
        <v>0</v>
      </c>
      <c r="F34" s="129">
        <v>0</v>
      </c>
      <c r="G34" s="129">
        <v>0</v>
      </c>
      <c r="H34" s="129">
        <v>0</v>
      </c>
      <c r="I34" s="129">
        <v>0</v>
      </c>
      <c r="J34" s="129">
        <v>0</v>
      </c>
      <c r="K34" s="129">
        <v>0</v>
      </c>
      <c r="L34" s="129">
        <v>0</v>
      </c>
      <c r="M34" s="129">
        <v>0</v>
      </c>
      <c r="N34" s="129">
        <v>0</v>
      </c>
      <c r="O34" s="129">
        <v>0</v>
      </c>
      <c r="P34" s="129">
        <v>0</v>
      </c>
      <c r="Q34" s="129">
        <v>0</v>
      </c>
      <c r="R34" s="129">
        <v>0</v>
      </c>
      <c r="S34" s="129">
        <v>0</v>
      </c>
      <c r="T34" s="129">
        <v>0</v>
      </c>
      <c r="U34" s="129">
        <v>0</v>
      </c>
      <c r="V34" s="129">
        <v>0</v>
      </c>
      <c r="W34" s="129">
        <v>2</v>
      </c>
      <c r="X34" s="129">
        <v>0</v>
      </c>
    </row>
    <row r="35" spans="1:24" s="92" customFormat="1" ht="19.95" hidden="1" customHeight="1" x14ac:dyDescent="0.25">
      <c r="A35" s="172" t="s">
        <v>81</v>
      </c>
      <c r="B35" s="128">
        <v>0</v>
      </c>
      <c r="C35" s="129">
        <v>0</v>
      </c>
      <c r="D35" s="129">
        <v>0</v>
      </c>
      <c r="E35" s="129">
        <v>0</v>
      </c>
      <c r="F35" s="129">
        <v>0</v>
      </c>
      <c r="G35" s="129">
        <v>0</v>
      </c>
      <c r="H35" s="129">
        <v>0</v>
      </c>
      <c r="I35" s="129">
        <v>0</v>
      </c>
      <c r="J35" s="129">
        <v>0</v>
      </c>
      <c r="K35" s="129">
        <v>0</v>
      </c>
      <c r="L35" s="129">
        <v>0</v>
      </c>
      <c r="M35" s="129">
        <v>0</v>
      </c>
      <c r="N35" s="129">
        <v>0</v>
      </c>
      <c r="O35" s="129">
        <v>0</v>
      </c>
      <c r="P35" s="129">
        <v>0</v>
      </c>
      <c r="Q35" s="129">
        <v>0</v>
      </c>
      <c r="R35" s="129">
        <v>0</v>
      </c>
      <c r="S35" s="129">
        <v>0</v>
      </c>
      <c r="T35" s="129">
        <v>0</v>
      </c>
      <c r="U35" s="129">
        <v>0</v>
      </c>
      <c r="V35" s="129">
        <v>0</v>
      </c>
      <c r="W35" s="129">
        <v>2</v>
      </c>
      <c r="X35" s="129">
        <v>0</v>
      </c>
    </row>
    <row r="36" spans="1:24" s="92" customFormat="1" ht="19.95" hidden="1" customHeight="1" x14ac:dyDescent="0.25">
      <c r="A36" s="172" t="s">
        <v>82</v>
      </c>
      <c r="B36" s="128">
        <v>0</v>
      </c>
      <c r="C36" s="129">
        <v>0</v>
      </c>
      <c r="D36" s="129">
        <v>0</v>
      </c>
      <c r="E36" s="129">
        <v>0</v>
      </c>
      <c r="F36" s="129">
        <v>0</v>
      </c>
      <c r="G36" s="129">
        <v>0</v>
      </c>
      <c r="H36" s="129">
        <v>0</v>
      </c>
      <c r="I36" s="129">
        <v>0</v>
      </c>
      <c r="J36" s="129">
        <v>0</v>
      </c>
      <c r="K36" s="129">
        <v>0</v>
      </c>
      <c r="L36" s="129">
        <v>0</v>
      </c>
      <c r="M36" s="129">
        <v>0</v>
      </c>
      <c r="N36" s="129">
        <v>0</v>
      </c>
      <c r="O36" s="129">
        <v>0</v>
      </c>
      <c r="P36" s="129">
        <v>0</v>
      </c>
      <c r="Q36" s="129">
        <v>0</v>
      </c>
      <c r="R36" s="129">
        <v>0</v>
      </c>
      <c r="S36" s="129">
        <v>0</v>
      </c>
      <c r="T36" s="129">
        <v>0</v>
      </c>
      <c r="U36" s="129">
        <v>0</v>
      </c>
      <c r="V36" s="129">
        <v>0</v>
      </c>
      <c r="W36" s="129">
        <v>1</v>
      </c>
      <c r="X36" s="129">
        <v>0</v>
      </c>
    </row>
    <row r="37" spans="1:24" s="92" customFormat="1" ht="19.95" hidden="1" customHeight="1" x14ac:dyDescent="0.25">
      <c r="A37" s="172" t="s">
        <v>83</v>
      </c>
      <c r="B37" s="128">
        <v>0</v>
      </c>
      <c r="C37" s="129">
        <v>0</v>
      </c>
      <c r="D37" s="129">
        <v>0</v>
      </c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9">
        <v>0</v>
      </c>
      <c r="O37" s="129">
        <v>0</v>
      </c>
      <c r="P37" s="129">
        <v>0</v>
      </c>
      <c r="Q37" s="129">
        <v>0</v>
      </c>
      <c r="R37" s="129">
        <v>0</v>
      </c>
      <c r="S37" s="129">
        <v>0</v>
      </c>
      <c r="T37" s="129">
        <v>0</v>
      </c>
      <c r="U37" s="129">
        <v>0</v>
      </c>
      <c r="V37" s="129">
        <v>0</v>
      </c>
      <c r="W37" s="129">
        <v>1</v>
      </c>
      <c r="X37" s="129">
        <v>0</v>
      </c>
    </row>
    <row r="38" spans="1:24" s="92" customFormat="1" ht="19.95" hidden="1" customHeight="1" x14ac:dyDescent="0.25">
      <c r="A38" s="172" t="s">
        <v>84</v>
      </c>
      <c r="B38" s="128">
        <v>0</v>
      </c>
      <c r="C38" s="129">
        <v>0</v>
      </c>
      <c r="D38" s="129">
        <v>0</v>
      </c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9">
        <v>0</v>
      </c>
      <c r="O38" s="129">
        <v>0</v>
      </c>
      <c r="P38" s="129">
        <v>0</v>
      </c>
      <c r="Q38" s="129">
        <v>0</v>
      </c>
      <c r="R38" s="129">
        <v>0</v>
      </c>
      <c r="S38" s="129">
        <v>0</v>
      </c>
      <c r="T38" s="129">
        <v>0</v>
      </c>
      <c r="U38" s="129">
        <v>0</v>
      </c>
      <c r="V38" s="129">
        <v>0</v>
      </c>
      <c r="W38" s="129">
        <v>1</v>
      </c>
      <c r="X38" s="129">
        <v>0</v>
      </c>
    </row>
    <row r="39" spans="1:24" s="92" customFormat="1" ht="19.95" hidden="1" customHeight="1" x14ac:dyDescent="0.25">
      <c r="A39" s="172" t="s">
        <v>14</v>
      </c>
      <c r="B39" s="128">
        <v>0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0</v>
      </c>
      <c r="Q39" s="129">
        <v>0</v>
      </c>
      <c r="R39" s="129">
        <v>0</v>
      </c>
      <c r="S39" s="129">
        <v>0</v>
      </c>
      <c r="T39" s="129">
        <v>0</v>
      </c>
      <c r="U39" s="129">
        <v>0</v>
      </c>
      <c r="V39" s="129">
        <v>0</v>
      </c>
      <c r="W39" s="129">
        <v>1</v>
      </c>
      <c r="X39" s="129">
        <v>0</v>
      </c>
    </row>
    <row r="40" spans="1:24" s="92" customFormat="1" ht="19.95" hidden="1" customHeight="1" x14ac:dyDescent="0.25">
      <c r="A40" s="172" t="s">
        <v>15</v>
      </c>
      <c r="B40" s="128">
        <v>0</v>
      </c>
      <c r="C40" s="129">
        <v>0</v>
      </c>
      <c r="D40" s="129">
        <v>0</v>
      </c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9">
        <v>0</v>
      </c>
      <c r="O40" s="129">
        <v>0</v>
      </c>
      <c r="P40" s="129">
        <v>0</v>
      </c>
      <c r="Q40" s="129">
        <v>0</v>
      </c>
      <c r="R40" s="129">
        <v>0</v>
      </c>
      <c r="S40" s="129">
        <v>0</v>
      </c>
      <c r="T40" s="129">
        <v>0</v>
      </c>
      <c r="U40" s="129">
        <v>0</v>
      </c>
      <c r="V40" s="129">
        <v>0</v>
      </c>
      <c r="W40" s="129">
        <v>0</v>
      </c>
      <c r="X40" s="129">
        <v>0</v>
      </c>
    </row>
    <row r="41" spans="1:24" s="92" customFormat="1" ht="19.95" hidden="1" customHeight="1" x14ac:dyDescent="0.25">
      <c r="A41" s="172" t="s">
        <v>16</v>
      </c>
      <c r="B41" s="128">
        <v>0</v>
      </c>
      <c r="C41" s="129">
        <v>0</v>
      </c>
      <c r="D41" s="129">
        <v>0</v>
      </c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9">
        <v>0</v>
      </c>
      <c r="O41" s="129">
        <v>0</v>
      </c>
      <c r="P41" s="129">
        <v>0</v>
      </c>
      <c r="Q41" s="129">
        <v>0</v>
      </c>
      <c r="R41" s="129">
        <v>0</v>
      </c>
      <c r="S41" s="129">
        <v>0</v>
      </c>
      <c r="T41" s="129">
        <v>0</v>
      </c>
      <c r="U41" s="129">
        <v>0</v>
      </c>
      <c r="V41" s="129">
        <v>0</v>
      </c>
      <c r="W41" s="129">
        <v>0</v>
      </c>
      <c r="X41" s="129">
        <v>0</v>
      </c>
    </row>
    <row r="42" spans="1:24" s="92" customFormat="1" ht="19.95" hidden="1" customHeight="1" x14ac:dyDescent="0.25">
      <c r="A42" s="172" t="s">
        <v>495</v>
      </c>
      <c r="B42" s="128">
        <v>0</v>
      </c>
      <c r="C42" s="129">
        <v>0</v>
      </c>
      <c r="D42" s="129">
        <v>0</v>
      </c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9">
        <v>0</v>
      </c>
      <c r="O42" s="129">
        <v>0</v>
      </c>
      <c r="P42" s="129">
        <v>0</v>
      </c>
      <c r="Q42" s="129">
        <v>0</v>
      </c>
      <c r="R42" s="129">
        <v>0</v>
      </c>
      <c r="S42" s="129">
        <v>0</v>
      </c>
      <c r="T42" s="129">
        <v>0</v>
      </c>
      <c r="U42" s="129">
        <v>0</v>
      </c>
      <c r="V42" s="129">
        <v>0</v>
      </c>
      <c r="W42" s="129">
        <v>1</v>
      </c>
      <c r="X42" s="129">
        <v>0</v>
      </c>
    </row>
    <row r="43" spans="1:24" s="92" customFormat="1" ht="19.95" hidden="1" customHeight="1" x14ac:dyDescent="0.25">
      <c r="A43" s="172" t="s">
        <v>497</v>
      </c>
      <c r="B43" s="128">
        <v>0</v>
      </c>
      <c r="C43" s="129">
        <v>0</v>
      </c>
      <c r="D43" s="129">
        <v>0</v>
      </c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9">
        <v>0</v>
      </c>
      <c r="O43" s="129">
        <v>0</v>
      </c>
      <c r="P43" s="129">
        <v>0</v>
      </c>
      <c r="Q43" s="129">
        <v>0</v>
      </c>
      <c r="R43" s="129">
        <v>0</v>
      </c>
      <c r="S43" s="129">
        <v>0</v>
      </c>
      <c r="T43" s="129">
        <v>0</v>
      </c>
      <c r="U43" s="129">
        <v>0</v>
      </c>
      <c r="V43" s="129">
        <v>0</v>
      </c>
      <c r="W43" s="129">
        <v>0</v>
      </c>
      <c r="X43" s="129">
        <v>0</v>
      </c>
    </row>
    <row r="44" spans="1:24" s="92" customFormat="1" ht="19.95" hidden="1" customHeight="1" x14ac:dyDescent="0.25">
      <c r="A44" s="172" t="s">
        <v>504</v>
      </c>
      <c r="B44" s="128">
        <v>2</v>
      </c>
      <c r="C44" s="129">
        <v>0</v>
      </c>
      <c r="D44" s="129">
        <v>0</v>
      </c>
      <c r="E44" s="129">
        <v>0</v>
      </c>
      <c r="F44" s="129">
        <v>2</v>
      </c>
      <c r="G44" s="129">
        <v>0</v>
      </c>
      <c r="H44" s="129">
        <v>0</v>
      </c>
      <c r="I44" s="129">
        <v>0</v>
      </c>
      <c r="J44" s="129">
        <v>0</v>
      </c>
      <c r="K44" s="129">
        <v>0</v>
      </c>
      <c r="L44" s="129">
        <v>0</v>
      </c>
      <c r="M44" s="129">
        <v>0</v>
      </c>
      <c r="N44" s="129">
        <v>0</v>
      </c>
      <c r="O44" s="129">
        <v>0</v>
      </c>
      <c r="P44" s="129">
        <v>0</v>
      </c>
      <c r="Q44" s="129">
        <v>4</v>
      </c>
      <c r="R44" s="129">
        <v>0</v>
      </c>
      <c r="S44" s="129">
        <v>2</v>
      </c>
      <c r="T44" s="129">
        <v>0</v>
      </c>
      <c r="U44" s="129">
        <v>2</v>
      </c>
      <c r="V44" s="129">
        <v>0</v>
      </c>
      <c r="W44" s="129">
        <v>0</v>
      </c>
      <c r="X44" s="129">
        <v>0</v>
      </c>
    </row>
    <row r="45" spans="1:24" s="92" customFormat="1" ht="19.95" hidden="1" customHeight="1" x14ac:dyDescent="0.25">
      <c r="A45" s="172" t="s">
        <v>509</v>
      </c>
      <c r="B45" s="128">
        <v>0</v>
      </c>
      <c r="C45" s="129">
        <v>0</v>
      </c>
      <c r="D45" s="129">
        <v>0</v>
      </c>
      <c r="E45" s="129">
        <v>0</v>
      </c>
      <c r="F45" s="129">
        <v>0</v>
      </c>
      <c r="G45" s="129">
        <v>0</v>
      </c>
      <c r="H45" s="129">
        <v>0</v>
      </c>
      <c r="I45" s="129">
        <v>0</v>
      </c>
      <c r="J45" s="129">
        <v>0</v>
      </c>
      <c r="K45" s="129">
        <v>0</v>
      </c>
      <c r="L45" s="129">
        <v>0</v>
      </c>
      <c r="M45" s="129">
        <v>0</v>
      </c>
      <c r="N45" s="129">
        <v>0</v>
      </c>
      <c r="O45" s="129">
        <v>0</v>
      </c>
      <c r="P45" s="129">
        <v>0</v>
      </c>
      <c r="Q45" s="129">
        <v>0</v>
      </c>
      <c r="R45" s="129">
        <v>0</v>
      </c>
      <c r="S45" s="129">
        <v>0</v>
      </c>
      <c r="T45" s="129">
        <v>0</v>
      </c>
      <c r="U45" s="129">
        <v>0</v>
      </c>
      <c r="V45" s="129">
        <v>0</v>
      </c>
      <c r="W45" s="129">
        <v>1</v>
      </c>
      <c r="X45" s="129">
        <v>0</v>
      </c>
    </row>
    <row r="46" spans="1:24" s="92" customFormat="1" ht="19.95" hidden="1" customHeight="1" x14ac:dyDescent="0.25">
      <c r="A46" s="172" t="s">
        <v>511</v>
      </c>
      <c r="B46" s="128">
        <v>0</v>
      </c>
      <c r="C46" s="129">
        <v>0</v>
      </c>
      <c r="D46" s="129">
        <v>0</v>
      </c>
      <c r="E46" s="129">
        <v>0</v>
      </c>
      <c r="F46" s="129">
        <v>0</v>
      </c>
      <c r="G46" s="129">
        <v>0</v>
      </c>
      <c r="H46" s="129">
        <v>0</v>
      </c>
      <c r="I46" s="129">
        <v>0</v>
      </c>
      <c r="J46" s="129">
        <v>0</v>
      </c>
      <c r="K46" s="129">
        <v>0</v>
      </c>
      <c r="L46" s="129">
        <v>0</v>
      </c>
      <c r="M46" s="129">
        <v>0</v>
      </c>
      <c r="N46" s="129">
        <v>0</v>
      </c>
      <c r="O46" s="129">
        <v>0</v>
      </c>
      <c r="P46" s="129">
        <v>0</v>
      </c>
      <c r="Q46" s="129">
        <v>0</v>
      </c>
      <c r="R46" s="129">
        <v>0</v>
      </c>
      <c r="S46" s="129">
        <v>0</v>
      </c>
      <c r="T46" s="129">
        <v>0</v>
      </c>
      <c r="U46" s="129">
        <v>0</v>
      </c>
      <c r="V46" s="129">
        <v>0</v>
      </c>
      <c r="W46" s="129">
        <v>1</v>
      </c>
      <c r="X46" s="129">
        <v>0</v>
      </c>
    </row>
    <row r="47" spans="1:24" s="92" customFormat="1" ht="19.95" hidden="1" customHeight="1" x14ac:dyDescent="0.25">
      <c r="A47" s="172" t="s">
        <v>515</v>
      </c>
      <c r="B47" s="128">
        <v>0</v>
      </c>
      <c r="C47" s="129">
        <v>0</v>
      </c>
      <c r="D47" s="129">
        <v>0</v>
      </c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9">
        <v>0</v>
      </c>
      <c r="O47" s="129">
        <v>0</v>
      </c>
      <c r="P47" s="129">
        <v>0</v>
      </c>
      <c r="Q47" s="129">
        <v>0</v>
      </c>
      <c r="R47" s="129">
        <v>0</v>
      </c>
      <c r="S47" s="129">
        <v>0</v>
      </c>
      <c r="T47" s="129">
        <v>0</v>
      </c>
      <c r="U47" s="129">
        <v>0</v>
      </c>
      <c r="V47" s="129">
        <v>0</v>
      </c>
      <c r="W47" s="129">
        <v>2</v>
      </c>
      <c r="X47" s="129">
        <v>0</v>
      </c>
    </row>
    <row r="48" spans="1:24" s="92" customFormat="1" ht="19.95" hidden="1" customHeight="1" x14ac:dyDescent="0.25">
      <c r="A48" s="172" t="s">
        <v>519</v>
      </c>
      <c r="B48" s="128">
        <v>0</v>
      </c>
      <c r="C48" s="129">
        <v>0</v>
      </c>
      <c r="D48" s="129">
        <v>0</v>
      </c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9">
        <v>0</v>
      </c>
      <c r="O48" s="129">
        <v>0</v>
      </c>
      <c r="P48" s="129">
        <v>0</v>
      </c>
      <c r="Q48" s="129">
        <v>0</v>
      </c>
      <c r="R48" s="129">
        <v>0</v>
      </c>
      <c r="S48" s="129">
        <v>0</v>
      </c>
      <c r="T48" s="129">
        <v>0</v>
      </c>
      <c r="U48" s="129">
        <v>0</v>
      </c>
      <c r="V48" s="129">
        <v>0</v>
      </c>
      <c r="W48" s="129">
        <v>1</v>
      </c>
      <c r="X48" s="129">
        <v>0</v>
      </c>
    </row>
    <row r="49" spans="1:24" s="92" customFormat="1" ht="19.95" hidden="1" customHeight="1" x14ac:dyDescent="0.25">
      <c r="A49" s="172" t="s">
        <v>551</v>
      </c>
      <c r="B49" s="128">
        <v>0</v>
      </c>
      <c r="C49" s="129">
        <v>0</v>
      </c>
      <c r="D49" s="129">
        <v>0</v>
      </c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9">
        <v>0</v>
      </c>
      <c r="O49" s="129">
        <v>0</v>
      </c>
      <c r="P49" s="129">
        <v>0</v>
      </c>
      <c r="Q49" s="129">
        <v>0</v>
      </c>
      <c r="R49" s="129">
        <v>0</v>
      </c>
      <c r="S49" s="129">
        <v>0</v>
      </c>
      <c r="T49" s="129">
        <v>0</v>
      </c>
      <c r="U49" s="129">
        <v>0</v>
      </c>
      <c r="V49" s="129">
        <v>0</v>
      </c>
      <c r="W49" s="129">
        <v>2</v>
      </c>
      <c r="X49" s="129">
        <v>0</v>
      </c>
    </row>
    <row r="50" spans="1:24" s="92" customFormat="1" ht="19.95" hidden="1" customHeight="1" x14ac:dyDescent="0.25">
      <c r="A50" s="172" t="s">
        <v>562</v>
      </c>
      <c r="B50" s="128">
        <v>0</v>
      </c>
      <c r="C50" s="129">
        <v>0</v>
      </c>
      <c r="D50" s="129">
        <v>0</v>
      </c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9">
        <v>0</v>
      </c>
      <c r="O50" s="129">
        <v>0</v>
      </c>
      <c r="P50" s="129">
        <v>0</v>
      </c>
      <c r="Q50" s="129">
        <v>0</v>
      </c>
      <c r="R50" s="129">
        <v>0</v>
      </c>
      <c r="S50" s="129">
        <v>0</v>
      </c>
      <c r="T50" s="129">
        <v>0</v>
      </c>
      <c r="U50" s="129">
        <v>0</v>
      </c>
      <c r="V50" s="129">
        <v>0</v>
      </c>
      <c r="W50" s="129">
        <v>2</v>
      </c>
      <c r="X50" s="129">
        <v>0</v>
      </c>
    </row>
    <row r="51" spans="1:24" s="92" customFormat="1" ht="19.95" hidden="1" customHeight="1" x14ac:dyDescent="0.25">
      <c r="A51" s="172" t="s">
        <v>567</v>
      </c>
      <c r="B51" s="128">
        <v>0</v>
      </c>
      <c r="C51" s="129">
        <v>0</v>
      </c>
      <c r="D51" s="129">
        <v>0</v>
      </c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9">
        <v>0</v>
      </c>
      <c r="O51" s="129">
        <v>0</v>
      </c>
      <c r="P51" s="129">
        <v>0</v>
      </c>
      <c r="Q51" s="129">
        <v>0</v>
      </c>
      <c r="R51" s="129">
        <v>0</v>
      </c>
      <c r="S51" s="129">
        <v>0</v>
      </c>
      <c r="T51" s="129">
        <v>0</v>
      </c>
      <c r="U51" s="129">
        <v>0</v>
      </c>
      <c r="V51" s="129">
        <v>0</v>
      </c>
      <c r="W51" s="129">
        <v>2</v>
      </c>
      <c r="X51" s="129">
        <v>0</v>
      </c>
    </row>
    <row r="52" spans="1:24" s="92" customFormat="1" ht="19.95" hidden="1" customHeight="1" x14ac:dyDescent="0.25">
      <c r="A52" s="172" t="s">
        <v>571</v>
      </c>
      <c r="B52" s="128">
        <v>0</v>
      </c>
      <c r="C52" s="129">
        <v>0</v>
      </c>
      <c r="D52" s="129">
        <v>0</v>
      </c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9">
        <v>0</v>
      </c>
      <c r="O52" s="129">
        <v>0</v>
      </c>
      <c r="P52" s="129">
        <v>0</v>
      </c>
      <c r="Q52" s="129">
        <v>0</v>
      </c>
      <c r="R52" s="129">
        <v>0</v>
      </c>
      <c r="S52" s="129">
        <v>0</v>
      </c>
      <c r="T52" s="129">
        <v>0</v>
      </c>
      <c r="U52" s="129">
        <v>0</v>
      </c>
      <c r="V52" s="129">
        <v>0</v>
      </c>
      <c r="W52" s="129">
        <v>1</v>
      </c>
      <c r="X52" s="129">
        <v>0</v>
      </c>
    </row>
    <row r="53" spans="1:24" s="92" customFormat="1" ht="19.95" hidden="1" customHeight="1" x14ac:dyDescent="0.25">
      <c r="A53" s="172" t="s">
        <v>574</v>
      </c>
      <c r="B53" s="128">
        <v>0</v>
      </c>
      <c r="C53" s="129">
        <v>0</v>
      </c>
      <c r="D53" s="129">
        <v>0</v>
      </c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9">
        <v>0</v>
      </c>
      <c r="O53" s="129">
        <v>0</v>
      </c>
      <c r="P53" s="129">
        <v>0</v>
      </c>
      <c r="Q53" s="129">
        <v>0</v>
      </c>
      <c r="R53" s="129">
        <v>0</v>
      </c>
      <c r="S53" s="129">
        <v>0</v>
      </c>
      <c r="T53" s="129">
        <v>0</v>
      </c>
      <c r="U53" s="129">
        <v>0</v>
      </c>
      <c r="V53" s="129">
        <v>0</v>
      </c>
      <c r="W53" s="129">
        <v>2</v>
      </c>
      <c r="X53" s="129">
        <v>0</v>
      </c>
    </row>
    <row r="54" spans="1:24" s="92" customFormat="1" ht="19.95" hidden="1" customHeight="1" x14ac:dyDescent="0.25">
      <c r="A54" s="172" t="s">
        <v>575</v>
      </c>
      <c r="B54" s="128">
        <v>0</v>
      </c>
      <c r="C54" s="129">
        <v>0</v>
      </c>
      <c r="D54" s="129">
        <v>0</v>
      </c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9">
        <v>0</v>
      </c>
      <c r="O54" s="129">
        <v>0</v>
      </c>
      <c r="P54" s="129">
        <v>0</v>
      </c>
      <c r="Q54" s="129">
        <v>0</v>
      </c>
      <c r="R54" s="129">
        <v>0</v>
      </c>
      <c r="S54" s="129">
        <v>0</v>
      </c>
      <c r="T54" s="129">
        <v>0</v>
      </c>
      <c r="U54" s="129">
        <v>0</v>
      </c>
      <c r="V54" s="129">
        <v>0</v>
      </c>
      <c r="W54" s="129">
        <v>2</v>
      </c>
      <c r="X54" s="129">
        <v>0</v>
      </c>
    </row>
    <row r="55" spans="1:24" s="92" customFormat="1" ht="19.95" hidden="1" customHeight="1" x14ac:dyDescent="0.25">
      <c r="A55" s="172" t="s">
        <v>579</v>
      </c>
      <c r="B55" s="128">
        <v>3</v>
      </c>
      <c r="C55" s="129">
        <v>0</v>
      </c>
      <c r="D55" s="129">
        <v>0</v>
      </c>
      <c r="E55" s="129">
        <v>0</v>
      </c>
      <c r="F55" s="129">
        <v>0</v>
      </c>
      <c r="G55" s="129">
        <v>1</v>
      </c>
      <c r="H55" s="129">
        <v>0</v>
      </c>
      <c r="I55" s="129">
        <v>0</v>
      </c>
      <c r="J55" s="129">
        <v>0</v>
      </c>
      <c r="K55" s="129">
        <v>0</v>
      </c>
      <c r="L55" s="129">
        <v>0</v>
      </c>
      <c r="M55" s="129">
        <v>0</v>
      </c>
      <c r="N55" s="129">
        <v>0</v>
      </c>
      <c r="O55" s="129">
        <v>0</v>
      </c>
      <c r="P55" s="129">
        <v>2</v>
      </c>
      <c r="Q55" s="129">
        <v>4</v>
      </c>
      <c r="R55" s="129">
        <v>0</v>
      </c>
      <c r="S55" s="129">
        <v>3</v>
      </c>
      <c r="T55" s="129">
        <v>0</v>
      </c>
      <c r="U55" s="129">
        <v>1</v>
      </c>
      <c r="V55" s="129">
        <v>0</v>
      </c>
      <c r="W55" s="129">
        <v>2</v>
      </c>
      <c r="X55" s="129">
        <v>0</v>
      </c>
    </row>
    <row r="56" spans="1:24" s="92" customFormat="1" ht="19.95" hidden="1" customHeight="1" x14ac:dyDescent="0.25">
      <c r="A56" s="172" t="s">
        <v>636</v>
      </c>
      <c r="B56" s="128">
        <v>1</v>
      </c>
      <c r="C56" s="129">
        <v>0</v>
      </c>
      <c r="D56" s="129">
        <v>0</v>
      </c>
      <c r="E56" s="129">
        <v>0</v>
      </c>
      <c r="F56" s="129">
        <v>0</v>
      </c>
      <c r="G56" s="129">
        <v>0</v>
      </c>
      <c r="H56" s="129">
        <v>0</v>
      </c>
      <c r="I56" s="129">
        <v>0</v>
      </c>
      <c r="J56" s="129">
        <v>0</v>
      </c>
      <c r="K56" s="129">
        <v>0</v>
      </c>
      <c r="L56" s="129">
        <v>0</v>
      </c>
      <c r="M56" s="129">
        <v>0</v>
      </c>
      <c r="N56" s="129">
        <v>0</v>
      </c>
      <c r="O56" s="129">
        <v>0</v>
      </c>
      <c r="P56" s="129">
        <v>1</v>
      </c>
      <c r="Q56" s="129">
        <v>1</v>
      </c>
      <c r="R56" s="129">
        <v>0</v>
      </c>
      <c r="S56" s="129">
        <v>1</v>
      </c>
      <c r="T56" s="129">
        <v>0</v>
      </c>
      <c r="U56" s="129">
        <v>0</v>
      </c>
      <c r="V56" s="129">
        <v>0</v>
      </c>
      <c r="W56" s="129">
        <v>0</v>
      </c>
      <c r="X56" s="129">
        <v>0</v>
      </c>
    </row>
    <row r="57" spans="1:24" s="92" customFormat="1" ht="19.95" hidden="1" customHeight="1" x14ac:dyDescent="0.25">
      <c r="A57" s="172" t="s">
        <v>637</v>
      </c>
      <c r="B57" s="128">
        <v>1</v>
      </c>
      <c r="C57" s="129">
        <v>0</v>
      </c>
      <c r="D57" s="129">
        <v>0</v>
      </c>
      <c r="E57" s="129">
        <v>0</v>
      </c>
      <c r="F57" s="129">
        <v>0</v>
      </c>
      <c r="G57" s="129">
        <v>1</v>
      </c>
      <c r="H57" s="129">
        <v>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9">
        <v>0</v>
      </c>
      <c r="O57" s="129">
        <v>0</v>
      </c>
      <c r="P57" s="129">
        <v>0</v>
      </c>
      <c r="Q57" s="129">
        <v>3</v>
      </c>
      <c r="R57" s="129">
        <v>0</v>
      </c>
      <c r="S57" s="129">
        <v>1</v>
      </c>
      <c r="T57" s="129">
        <v>0</v>
      </c>
      <c r="U57" s="129">
        <v>2</v>
      </c>
      <c r="V57" s="129">
        <v>0</v>
      </c>
      <c r="W57" s="129">
        <v>3</v>
      </c>
      <c r="X57" s="129">
        <v>0</v>
      </c>
    </row>
    <row r="58" spans="1:24" s="92" customFormat="1" ht="19.95" hidden="1" customHeight="1" x14ac:dyDescent="0.25">
      <c r="A58" s="172" t="s">
        <v>638</v>
      </c>
      <c r="B58" s="128">
        <v>0</v>
      </c>
      <c r="C58" s="129">
        <v>0</v>
      </c>
      <c r="D58" s="129">
        <v>0</v>
      </c>
      <c r="E58" s="129">
        <v>0</v>
      </c>
      <c r="F58" s="129">
        <v>0</v>
      </c>
      <c r="G58" s="129">
        <v>0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29">
        <v>0</v>
      </c>
      <c r="O58" s="129">
        <v>0</v>
      </c>
      <c r="P58" s="129">
        <v>0</v>
      </c>
      <c r="Q58" s="129">
        <v>0</v>
      </c>
      <c r="R58" s="129">
        <v>0</v>
      </c>
      <c r="S58" s="129">
        <v>0</v>
      </c>
      <c r="T58" s="129">
        <v>0</v>
      </c>
      <c r="U58" s="129">
        <v>0</v>
      </c>
      <c r="V58" s="129">
        <v>0</v>
      </c>
      <c r="W58" s="129">
        <v>1</v>
      </c>
      <c r="X58" s="129">
        <v>0</v>
      </c>
    </row>
    <row r="59" spans="1:24" s="92" customFormat="1" ht="19.95" hidden="1" customHeight="1" x14ac:dyDescent="0.25">
      <c r="A59" s="172" t="s">
        <v>641</v>
      </c>
      <c r="B59" s="128">
        <v>0</v>
      </c>
      <c r="C59" s="129">
        <v>0</v>
      </c>
      <c r="D59" s="129">
        <v>0</v>
      </c>
      <c r="E59" s="129">
        <v>0</v>
      </c>
      <c r="F59" s="129">
        <v>0</v>
      </c>
      <c r="G59" s="129">
        <v>0</v>
      </c>
      <c r="H59" s="129">
        <v>0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9">
        <v>0</v>
      </c>
      <c r="O59" s="129">
        <v>0</v>
      </c>
      <c r="P59" s="129">
        <v>0</v>
      </c>
      <c r="Q59" s="129">
        <v>0</v>
      </c>
      <c r="R59" s="129">
        <v>0</v>
      </c>
      <c r="S59" s="129">
        <v>0</v>
      </c>
      <c r="T59" s="129">
        <v>0</v>
      </c>
      <c r="U59" s="129">
        <v>0</v>
      </c>
      <c r="V59" s="129">
        <v>0</v>
      </c>
      <c r="W59" s="129">
        <v>3</v>
      </c>
      <c r="X59" s="129">
        <v>0</v>
      </c>
    </row>
    <row r="60" spans="1:24" s="92" customFormat="1" ht="19.95" hidden="1" customHeight="1" x14ac:dyDescent="0.25">
      <c r="A60" s="172" t="s">
        <v>644</v>
      </c>
      <c r="B60" s="128">
        <v>0</v>
      </c>
      <c r="C60" s="129">
        <v>0</v>
      </c>
      <c r="D60" s="129">
        <v>0</v>
      </c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9">
        <v>0</v>
      </c>
      <c r="O60" s="129">
        <v>0</v>
      </c>
      <c r="P60" s="129">
        <v>0</v>
      </c>
      <c r="Q60" s="129">
        <v>0</v>
      </c>
      <c r="R60" s="129">
        <v>0</v>
      </c>
      <c r="S60" s="129">
        <v>0</v>
      </c>
      <c r="T60" s="129">
        <v>0</v>
      </c>
      <c r="U60" s="129">
        <v>0</v>
      </c>
      <c r="V60" s="129">
        <v>0</v>
      </c>
      <c r="W60" s="129">
        <v>1</v>
      </c>
      <c r="X60" s="129">
        <v>0</v>
      </c>
    </row>
    <row r="61" spans="1:24" s="92" customFormat="1" ht="19.95" hidden="1" customHeight="1" x14ac:dyDescent="0.25">
      <c r="A61" s="172" t="s">
        <v>647</v>
      </c>
      <c r="B61" s="128">
        <v>0</v>
      </c>
      <c r="C61" s="129">
        <v>0</v>
      </c>
      <c r="D61" s="129">
        <v>0</v>
      </c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9">
        <v>0</v>
      </c>
      <c r="O61" s="129">
        <v>0</v>
      </c>
      <c r="P61" s="129">
        <v>0</v>
      </c>
      <c r="Q61" s="129">
        <v>0</v>
      </c>
      <c r="R61" s="129">
        <v>0</v>
      </c>
      <c r="S61" s="129">
        <v>0</v>
      </c>
      <c r="T61" s="129">
        <v>0</v>
      </c>
      <c r="U61" s="129">
        <v>0</v>
      </c>
      <c r="V61" s="129">
        <v>0</v>
      </c>
      <c r="W61" s="129">
        <v>1</v>
      </c>
      <c r="X61" s="129">
        <v>0</v>
      </c>
    </row>
    <row r="62" spans="1:24" s="92" customFormat="1" ht="19.95" hidden="1" customHeight="1" x14ac:dyDescent="0.25">
      <c r="A62" s="172" t="s">
        <v>653</v>
      </c>
      <c r="B62" s="128">
        <v>0</v>
      </c>
      <c r="C62" s="129">
        <v>0</v>
      </c>
      <c r="D62" s="129">
        <v>0</v>
      </c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9">
        <v>0</v>
      </c>
      <c r="O62" s="129">
        <v>0</v>
      </c>
      <c r="P62" s="129">
        <v>0</v>
      </c>
      <c r="Q62" s="129">
        <v>0</v>
      </c>
      <c r="R62" s="129">
        <v>0</v>
      </c>
      <c r="S62" s="129">
        <v>0</v>
      </c>
      <c r="T62" s="129">
        <v>0</v>
      </c>
      <c r="U62" s="129">
        <v>0</v>
      </c>
      <c r="V62" s="129">
        <v>0</v>
      </c>
      <c r="W62" s="129">
        <v>2</v>
      </c>
      <c r="X62" s="129">
        <v>0</v>
      </c>
    </row>
    <row r="63" spans="1:24" s="92" customFormat="1" ht="19.95" hidden="1" customHeight="1" x14ac:dyDescent="0.25">
      <c r="A63" s="172" t="s">
        <v>655</v>
      </c>
      <c r="B63" s="128">
        <v>0</v>
      </c>
      <c r="C63" s="129">
        <v>0</v>
      </c>
      <c r="D63" s="129">
        <v>0</v>
      </c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9">
        <v>0</v>
      </c>
      <c r="O63" s="129">
        <v>0</v>
      </c>
      <c r="P63" s="129">
        <v>0</v>
      </c>
      <c r="Q63" s="129">
        <v>0</v>
      </c>
      <c r="R63" s="129">
        <v>0</v>
      </c>
      <c r="S63" s="129">
        <v>0</v>
      </c>
      <c r="T63" s="129">
        <v>0</v>
      </c>
      <c r="U63" s="129">
        <v>0</v>
      </c>
      <c r="V63" s="129">
        <v>0</v>
      </c>
      <c r="W63" s="129">
        <v>1</v>
      </c>
      <c r="X63" s="129">
        <v>0</v>
      </c>
    </row>
    <row r="64" spans="1:24" s="92" customFormat="1" ht="19.95" hidden="1" customHeight="1" x14ac:dyDescent="0.25">
      <c r="A64" s="172" t="s">
        <v>660</v>
      </c>
      <c r="B64" s="128">
        <v>0</v>
      </c>
      <c r="C64" s="129">
        <v>0</v>
      </c>
      <c r="D64" s="129">
        <v>0</v>
      </c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9">
        <v>0</v>
      </c>
      <c r="O64" s="129">
        <v>0</v>
      </c>
      <c r="P64" s="129">
        <v>0</v>
      </c>
      <c r="Q64" s="129">
        <v>0</v>
      </c>
      <c r="R64" s="129">
        <v>0</v>
      </c>
      <c r="S64" s="129">
        <v>0</v>
      </c>
      <c r="T64" s="129">
        <v>0</v>
      </c>
      <c r="U64" s="129">
        <v>0</v>
      </c>
      <c r="V64" s="129">
        <v>0</v>
      </c>
      <c r="W64" s="129">
        <v>2</v>
      </c>
      <c r="X64" s="129">
        <v>0</v>
      </c>
    </row>
    <row r="65" spans="1:24" s="92" customFormat="1" ht="19.95" hidden="1" customHeight="1" x14ac:dyDescent="0.25">
      <c r="A65" s="172" t="s">
        <v>661</v>
      </c>
      <c r="B65" s="128">
        <v>0</v>
      </c>
      <c r="C65" s="129">
        <v>0</v>
      </c>
      <c r="D65" s="129">
        <v>0</v>
      </c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9">
        <v>0</v>
      </c>
      <c r="O65" s="129">
        <v>0</v>
      </c>
      <c r="P65" s="129">
        <v>0</v>
      </c>
      <c r="Q65" s="129">
        <v>0</v>
      </c>
      <c r="R65" s="129">
        <v>0</v>
      </c>
      <c r="S65" s="129">
        <v>0</v>
      </c>
      <c r="T65" s="129">
        <v>0</v>
      </c>
      <c r="U65" s="129">
        <v>0</v>
      </c>
      <c r="V65" s="129">
        <v>0</v>
      </c>
      <c r="W65" s="129">
        <v>2</v>
      </c>
      <c r="X65" s="129">
        <v>0</v>
      </c>
    </row>
    <row r="66" spans="1:24" s="92" customFormat="1" ht="19.95" hidden="1" customHeight="1" x14ac:dyDescent="0.25">
      <c r="A66" s="172" t="s">
        <v>667</v>
      </c>
      <c r="B66" s="128">
        <v>0</v>
      </c>
      <c r="C66" s="129">
        <v>0</v>
      </c>
      <c r="D66" s="129">
        <v>0</v>
      </c>
      <c r="E66" s="129">
        <v>0</v>
      </c>
      <c r="F66" s="129">
        <v>0</v>
      </c>
      <c r="G66" s="129">
        <v>0</v>
      </c>
      <c r="H66" s="129">
        <v>0</v>
      </c>
      <c r="I66" s="129">
        <v>0</v>
      </c>
      <c r="J66" s="129">
        <v>0</v>
      </c>
      <c r="K66" s="129">
        <v>0</v>
      </c>
      <c r="L66" s="129">
        <v>0</v>
      </c>
      <c r="M66" s="129">
        <v>0</v>
      </c>
      <c r="N66" s="129">
        <v>0</v>
      </c>
      <c r="O66" s="129">
        <v>0</v>
      </c>
      <c r="P66" s="129">
        <v>0</v>
      </c>
      <c r="Q66" s="129">
        <v>0</v>
      </c>
      <c r="R66" s="129">
        <v>0</v>
      </c>
      <c r="S66" s="129">
        <v>0</v>
      </c>
      <c r="T66" s="129">
        <v>0</v>
      </c>
      <c r="U66" s="129">
        <v>0</v>
      </c>
      <c r="V66" s="129">
        <v>0</v>
      </c>
      <c r="W66" s="129">
        <v>0</v>
      </c>
      <c r="X66" s="129">
        <v>0</v>
      </c>
    </row>
    <row r="67" spans="1:24" s="92" customFormat="1" ht="19.95" hidden="1" customHeight="1" x14ac:dyDescent="0.25">
      <c r="A67" s="172" t="s">
        <v>798</v>
      </c>
      <c r="B67" s="128">
        <v>2</v>
      </c>
      <c r="C67" s="129">
        <v>0</v>
      </c>
      <c r="D67" s="129">
        <v>0</v>
      </c>
      <c r="E67" s="129">
        <v>1</v>
      </c>
      <c r="F67" s="129">
        <v>0</v>
      </c>
      <c r="G67" s="129">
        <v>0</v>
      </c>
      <c r="H67" s="129">
        <v>0</v>
      </c>
      <c r="I67" s="129">
        <v>0</v>
      </c>
      <c r="J67" s="129">
        <v>0</v>
      </c>
      <c r="K67" s="129">
        <v>0</v>
      </c>
      <c r="L67" s="129">
        <v>0</v>
      </c>
      <c r="M67" s="129">
        <v>0</v>
      </c>
      <c r="N67" s="129">
        <v>0</v>
      </c>
      <c r="O67" s="129">
        <v>0</v>
      </c>
      <c r="P67" s="129">
        <v>1</v>
      </c>
      <c r="Q67" s="129">
        <v>4</v>
      </c>
      <c r="R67" s="129">
        <v>0</v>
      </c>
      <c r="S67" s="129">
        <v>2</v>
      </c>
      <c r="T67" s="129">
        <v>0</v>
      </c>
      <c r="U67" s="129">
        <v>2</v>
      </c>
      <c r="V67" s="129">
        <v>0</v>
      </c>
      <c r="W67" s="129">
        <v>1</v>
      </c>
      <c r="X67" s="129">
        <v>0</v>
      </c>
    </row>
    <row r="68" spans="1:24" s="92" customFormat="1" ht="19.95" hidden="1" customHeight="1" x14ac:dyDescent="0.25">
      <c r="A68" s="172" t="s">
        <v>869</v>
      </c>
      <c r="B68" s="128">
        <v>1</v>
      </c>
      <c r="C68" s="129">
        <v>0</v>
      </c>
      <c r="D68" s="129">
        <v>0</v>
      </c>
      <c r="E68" s="129">
        <v>0</v>
      </c>
      <c r="F68" s="129">
        <v>1</v>
      </c>
      <c r="G68" s="129">
        <v>0</v>
      </c>
      <c r="H68" s="129">
        <v>0</v>
      </c>
      <c r="I68" s="129">
        <v>0</v>
      </c>
      <c r="J68" s="129">
        <v>0</v>
      </c>
      <c r="K68" s="129">
        <v>0</v>
      </c>
      <c r="L68" s="129">
        <v>0</v>
      </c>
      <c r="M68" s="129">
        <v>0</v>
      </c>
      <c r="N68" s="129">
        <v>0</v>
      </c>
      <c r="O68" s="129">
        <v>0</v>
      </c>
      <c r="P68" s="129">
        <v>0</v>
      </c>
      <c r="Q68" s="129">
        <v>2</v>
      </c>
      <c r="R68" s="129">
        <v>0</v>
      </c>
      <c r="S68" s="129">
        <v>1</v>
      </c>
      <c r="T68" s="129">
        <v>0</v>
      </c>
      <c r="U68" s="129">
        <v>1</v>
      </c>
      <c r="V68" s="129">
        <v>0</v>
      </c>
      <c r="W68" s="129">
        <v>0</v>
      </c>
      <c r="X68" s="129">
        <v>0</v>
      </c>
    </row>
    <row r="69" spans="1:24" s="92" customFormat="1" ht="19.95" hidden="1" customHeight="1" x14ac:dyDescent="0.25">
      <c r="A69" s="172" t="s">
        <v>872</v>
      </c>
      <c r="B69" s="128">
        <v>0</v>
      </c>
      <c r="C69" s="129">
        <v>0</v>
      </c>
      <c r="D69" s="129">
        <v>0</v>
      </c>
      <c r="E69" s="129">
        <v>0</v>
      </c>
      <c r="F69" s="129">
        <v>0</v>
      </c>
      <c r="G69" s="129">
        <v>0</v>
      </c>
      <c r="H69" s="129">
        <v>0</v>
      </c>
      <c r="I69" s="129">
        <v>0</v>
      </c>
      <c r="J69" s="129">
        <v>0</v>
      </c>
      <c r="K69" s="129">
        <v>0</v>
      </c>
      <c r="L69" s="129">
        <v>0</v>
      </c>
      <c r="M69" s="129">
        <v>0</v>
      </c>
      <c r="N69" s="129">
        <v>0</v>
      </c>
      <c r="O69" s="129">
        <v>0</v>
      </c>
      <c r="P69" s="129">
        <v>0</v>
      </c>
      <c r="Q69" s="129">
        <v>0</v>
      </c>
      <c r="R69" s="129">
        <v>0</v>
      </c>
      <c r="S69" s="129">
        <v>0</v>
      </c>
      <c r="T69" s="129">
        <v>0</v>
      </c>
      <c r="U69" s="129">
        <v>0</v>
      </c>
      <c r="V69" s="129">
        <v>0</v>
      </c>
      <c r="W69" s="129">
        <v>2</v>
      </c>
      <c r="X69" s="129">
        <v>0</v>
      </c>
    </row>
    <row r="70" spans="1:24" s="92" customFormat="1" ht="19.95" hidden="1" customHeight="1" x14ac:dyDescent="0.25">
      <c r="A70" s="172" t="s">
        <v>873</v>
      </c>
      <c r="B70" s="128">
        <v>1</v>
      </c>
      <c r="C70" s="129">
        <v>0</v>
      </c>
      <c r="D70" s="129">
        <v>0</v>
      </c>
      <c r="E70" s="129">
        <v>1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9">
        <v>0</v>
      </c>
      <c r="O70" s="129">
        <v>0</v>
      </c>
      <c r="P70" s="129">
        <v>0</v>
      </c>
      <c r="Q70" s="129">
        <v>1</v>
      </c>
      <c r="R70" s="129">
        <v>0</v>
      </c>
      <c r="S70" s="129">
        <v>1</v>
      </c>
      <c r="T70" s="129">
        <v>0</v>
      </c>
      <c r="U70" s="129">
        <v>0</v>
      </c>
      <c r="V70" s="129">
        <v>0</v>
      </c>
      <c r="W70" s="129">
        <v>1</v>
      </c>
      <c r="X70" s="129">
        <v>0</v>
      </c>
    </row>
    <row r="71" spans="1:24" s="92" customFormat="1" ht="19.95" hidden="1" customHeight="1" x14ac:dyDescent="0.25">
      <c r="A71" s="172" t="s">
        <v>875</v>
      </c>
      <c r="B71" s="128">
        <v>2</v>
      </c>
      <c r="C71" s="129">
        <v>0</v>
      </c>
      <c r="D71" s="129">
        <v>0</v>
      </c>
      <c r="E71" s="129">
        <v>1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9">
        <v>0</v>
      </c>
      <c r="O71" s="129">
        <v>0</v>
      </c>
      <c r="P71" s="129">
        <v>1</v>
      </c>
      <c r="Q71" s="129">
        <v>2</v>
      </c>
      <c r="R71" s="129">
        <v>0</v>
      </c>
      <c r="S71" s="129">
        <v>2</v>
      </c>
      <c r="T71" s="129">
        <v>0</v>
      </c>
      <c r="U71" s="129">
        <v>0</v>
      </c>
      <c r="V71" s="129">
        <v>0</v>
      </c>
      <c r="W71" s="129">
        <v>0</v>
      </c>
      <c r="X71" s="129">
        <v>0</v>
      </c>
    </row>
    <row r="72" spans="1:24" s="92" customFormat="1" ht="19.95" hidden="1" customHeight="1" x14ac:dyDescent="0.25">
      <c r="A72" s="172" t="s">
        <v>878</v>
      </c>
      <c r="B72" s="128">
        <v>0</v>
      </c>
      <c r="C72" s="129">
        <v>0</v>
      </c>
      <c r="D72" s="129">
        <v>0</v>
      </c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9">
        <v>0</v>
      </c>
      <c r="O72" s="129">
        <v>0</v>
      </c>
      <c r="P72" s="129">
        <v>0</v>
      </c>
      <c r="Q72" s="129">
        <v>0</v>
      </c>
      <c r="R72" s="129">
        <v>0</v>
      </c>
      <c r="S72" s="129">
        <v>0</v>
      </c>
      <c r="T72" s="129">
        <v>0</v>
      </c>
      <c r="U72" s="129">
        <v>0</v>
      </c>
      <c r="V72" s="129">
        <v>0</v>
      </c>
      <c r="W72" s="129">
        <v>0</v>
      </c>
      <c r="X72" s="129">
        <v>0</v>
      </c>
    </row>
    <row r="73" spans="1:24" s="92" customFormat="1" ht="19.95" hidden="1" customHeight="1" x14ac:dyDescent="0.25">
      <c r="A73" s="172" t="s">
        <v>882</v>
      </c>
      <c r="B73" s="128">
        <v>0</v>
      </c>
      <c r="C73" s="129">
        <v>0</v>
      </c>
      <c r="D73" s="129">
        <v>0</v>
      </c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9">
        <v>0</v>
      </c>
      <c r="O73" s="129">
        <v>0</v>
      </c>
      <c r="P73" s="129">
        <v>0</v>
      </c>
      <c r="Q73" s="129">
        <v>0</v>
      </c>
      <c r="R73" s="129">
        <v>0</v>
      </c>
      <c r="S73" s="129">
        <v>0</v>
      </c>
      <c r="T73" s="129">
        <v>0</v>
      </c>
      <c r="U73" s="129">
        <v>0</v>
      </c>
      <c r="V73" s="129">
        <v>0</v>
      </c>
      <c r="W73" s="129">
        <v>2</v>
      </c>
      <c r="X73" s="129">
        <v>0</v>
      </c>
    </row>
    <row r="74" spans="1:24" s="92" customFormat="1" ht="19.95" hidden="1" customHeight="1" x14ac:dyDescent="0.25">
      <c r="A74" s="172" t="s">
        <v>884</v>
      </c>
      <c r="B74" s="128">
        <v>0</v>
      </c>
      <c r="C74" s="129">
        <v>0</v>
      </c>
      <c r="D74" s="129">
        <v>0</v>
      </c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9">
        <v>0</v>
      </c>
      <c r="O74" s="129">
        <v>0</v>
      </c>
      <c r="P74" s="129">
        <v>0</v>
      </c>
      <c r="Q74" s="129">
        <v>0</v>
      </c>
      <c r="R74" s="129">
        <v>0</v>
      </c>
      <c r="S74" s="129">
        <v>0</v>
      </c>
      <c r="T74" s="129">
        <v>0</v>
      </c>
      <c r="U74" s="129">
        <v>0</v>
      </c>
      <c r="V74" s="129">
        <v>0</v>
      </c>
      <c r="W74" s="129">
        <v>0</v>
      </c>
      <c r="X74" s="129">
        <v>0</v>
      </c>
    </row>
    <row r="75" spans="1:24" s="92" customFormat="1" ht="19.95" hidden="1" customHeight="1" x14ac:dyDescent="0.25">
      <c r="A75" s="172" t="s">
        <v>888</v>
      </c>
      <c r="B75" s="128">
        <v>0</v>
      </c>
      <c r="C75" s="129">
        <v>0</v>
      </c>
      <c r="D75" s="129">
        <v>0</v>
      </c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9">
        <v>0</v>
      </c>
      <c r="O75" s="129">
        <v>0</v>
      </c>
      <c r="P75" s="129">
        <v>0</v>
      </c>
      <c r="Q75" s="129">
        <v>0</v>
      </c>
      <c r="R75" s="129">
        <v>0</v>
      </c>
      <c r="S75" s="129">
        <v>0</v>
      </c>
      <c r="T75" s="129">
        <v>0</v>
      </c>
      <c r="U75" s="129">
        <v>0</v>
      </c>
      <c r="V75" s="129">
        <v>0</v>
      </c>
      <c r="W75" s="129">
        <v>0</v>
      </c>
      <c r="X75" s="129">
        <v>0</v>
      </c>
    </row>
    <row r="76" spans="1:24" s="92" customFormat="1" ht="19.95" hidden="1" customHeight="1" x14ac:dyDescent="0.25">
      <c r="A76" s="172" t="s">
        <v>894</v>
      </c>
      <c r="B76" s="128">
        <v>0</v>
      </c>
      <c r="C76" s="129">
        <v>0</v>
      </c>
      <c r="D76" s="129">
        <v>0</v>
      </c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9">
        <v>0</v>
      </c>
      <c r="O76" s="129">
        <v>0</v>
      </c>
      <c r="P76" s="129">
        <v>0</v>
      </c>
      <c r="Q76" s="129">
        <v>0</v>
      </c>
      <c r="R76" s="129">
        <v>0</v>
      </c>
      <c r="S76" s="129">
        <v>0</v>
      </c>
      <c r="T76" s="129">
        <v>0</v>
      </c>
      <c r="U76" s="129">
        <v>0</v>
      </c>
      <c r="V76" s="129">
        <v>0</v>
      </c>
      <c r="W76" s="129">
        <v>0</v>
      </c>
      <c r="X76" s="129">
        <v>0</v>
      </c>
    </row>
    <row r="77" spans="1:24" s="92" customFormat="1" ht="19.95" hidden="1" customHeight="1" x14ac:dyDescent="0.25">
      <c r="A77" s="172" t="s">
        <v>897</v>
      </c>
      <c r="B77" s="128">
        <v>0</v>
      </c>
      <c r="C77" s="129">
        <v>0</v>
      </c>
      <c r="D77" s="129">
        <v>0</v>
      </c>
      <c r="E77" s="129">
        <v>0</v>
      </c>
      <c r="F77" s="129">
        <v>0</v>
      </c>
      <c r="G77" s="129">
        <v>0</v>
      </c>
      <c r="H77" s="129">
        <v>0</v>
      </c>
      <c r="I77" s="129">
        <v>0</v>
      </c>
      <c r="J77" s="129">
        <v>0</v>
      </c>
      <c r="K77" s="129">
        <v>0</v>
      </c>
      <c r="L77" s="129">
        <v>0</v>
      </c>
      <c r="M77" s="129">
        <v>0</v>
      </c>
      <c r="N77" s="129">
        <v>0</v>
      </c>
      <c r="O77" s="129">
        <v>0</v>
      </c>
      <c r="P77" s="129">
        <v>0</v>
      </c>
      <c r="Q77" s="129">
        <v>0</v>
      </c>
      <c r="R77" s="129">
        <v>0</v>
      </c>
      <c r="S77" s="129">
        <v>0</v>
      </c>
      <c r="T77" s="129">
        <v>0</v>
      </c>
      <c r="U77" s="129">
        <v>0</v>
      </c>
      <c r="V77" s="129">
        <v>0</v>
      </c>
      <c r="W77" s="129">
        <v>0</v>
      </c>
      <c r="X77" s="129">
        <v>0</v>
      </c>
    </row>
    <row r="78" spans="1:24" s="92" customFormat="1" ht="19.95" hidden="1" customHeight="1" x14ac:dyDescent="0.25">
      <c r="A78" s="172" t="s">
        <v>901</v>
      </c>
      <c r="B78" s="128">
        <v>3</v>
      </c>
      <c r="C78" s="129">
        <v>0</v>
      </c>
      <c r="D78" s="129">
        <v>0</v>
      </c>
      <c r="E78" s="129">
        <v>1</v>
      </c>
      <c r="F78" s="129">
        <v>0</v>
      </c>
      <c r="G78" s="129">
        <v>1</v>
      </c>
      <c r="H78" s="129">
        <v>0</v>
      </c>
      <c r="I78" s="129">
        <v>0</v>
      </c>
      <c r="J78" s="129">
        <v>0</v>
      </c>
      <c r="K78" s="129">
        <v>0</v>
      </c>
      <c r="L78" s="129">
        <v>0</v>
      </c>
      <c r="M78" s="129">
        <v>0</v>
      </c>
      <c r="N78" s="129">
        <v>0</v>
      </c>
      <c r="O78" s="129">
        <v>0</v>
      </c>
      <c r="P78" s="129">
        <v>1</v>
      </c>
      <c r="Q78" s="129">
        <v>6</v>
      </c>
      <c r="R78" s="129">
        <v>0</v>
      </c>
      <c r="S78" s="129">
        <v>3</v>
      </c>
      <c r="T78" s="129">
        <v>2</v>
      </c>
      <c r="U78" s="129">
        <v>1</v>
      </c>
      <c r="V78" s="129">
        <v>0</v>
      </c>
      <c r="W78" s="129">
        <v>0</v>
      </c>
      <c r="X78" s="129">
        <v>0</v>
      </c>
    </row>
    <row r="79" spans="1:24" s="92" customFormat="1" ht="19.95" hidden="1" customHeight="1" x14ac:dyDescent="0.25">
      <c r="A79" s="172" t="s">
        <v>994</v>
      </c>
      <c r="B79" s="128">
        <v>1</v>
      </c>
      <c r="C79" s="129">
        <v>0</v>
      </c>
      <c r="D79" s="129">
        <v>0</v>
      </c>
      <c r="E79" s="129">
        <v>0</v>
      </c>
      <c r="F79" s="129">
        <v>0</v>
      </c>
      <c r="G79" s="129">
        <v>0</v>
      </c>
      <c r="H79" s="129">
        <v>0</v>
      </c>
      <c r="I79" s="129">
        <v>0</v>
      </c>
      <c r="J79" s="129">
        <v>0</v>
      </c>
      <c r="K79" s="129">
        <v>0</v>
      </c>
      <c r="L79" s="129">
        <v>0</v>
      </c>
      <c r="M79" s="129">
        <v>0</v>
      </c>
      <c r="N79" s="129">
        <v>0</v>
      </c>
      <c r="O79" s="129">
        <v>0</v>
      </c>
      <c r="P79" s="129">
        <v>1</v>
      </c>
      <c r="Q79" s="129">
        <v>1</v>
      </c>
      <c r="R79" s="129">
        <v>0</v>
      </c>
      <c r="S79" s="129">
        <v>1</v>
      </c>
      <c r="T79" s="129">
        <v>0</v>
      </c>
      <c r="U79" s="129">
        <v>0</v>
      </c>
      <c r="V79" s="129">
        <v>0</v>
      </c>
      <c r="W79" s="129">
        <v>0</v>
      </c>
      <c r="X79" s="129">
        <v>0</v>
      </c>
    </row>
    <row r="80" spans="1:24" s="92" customFormat="1" ht="19.95" hidden="1" customHeight="1" x14ac:dyDescent="0.25">
      <c r="A80" s="172" t="s">
        <v>1009</v>
      </c>
      <c r="B80" s="128">
        <v>0</v>
      </c>
      <c r="C80" s="129">
        <v>0</v>
      </c>
      <c r="D80" s="129">
        <v>0</v>
      </c>
      <c r="E80" s="129">
        <v>0</v>
      </c>
      <c r="F80" s="129">
        <v>0</v>
      </c>
      <c r="G80" s="129">
        <v>0</v>
      </c>
      <c r="H80" s="129">
        <v>0</v>
      </c>
      <c r="I80" s="129">
        <v>0</v>
      </c>
      <c r="J80" s="129">
        <v>0</v>
      </c>
      <c r="K80" s="129">
        <v>0</v>
      </c>
      <c r="L80" s="129">
        <v>0</v>
      </c>
      <c r="M80" s="129">
        <v>0</v>
      </c>
      <c r="N80" s="129">
        <v>0</v>
      </c>
      <c r="O80" s="129">
        <v>0</v>
      </c>
      <c r="P80" s="129">
        <v>0</v>
      </c>
      <c r="Q80" s="129">
        <v>0</v>
      </c>
      <c r="R80" s="129">
        <v>0</v>
      </c>
      <c r="S80" s="129">
        <v>0</v>
      </c>
      <c r="T80" s="129">
        <v>0</v>
      </c>
      <c r="U80" s="129">
        <v>0</v>
      </c>
      <c r="V80" s="129">
        <v>0</v>
      </c>
      <c r="W80" s="129">
        <v>0</v>
      </c>
      <c r="X80" s="129">
        <v>0</v>
      </c>
    </row>
    <row r="81" spans="1:24" s="92" customFormat="1" ht="19.95" hidden="1" customHeight="1" x14ac:dyDescent="0.25">
      <c r="A81" s="172" t="s">
        <v>1015</v>
      </c>
      <c r="B81" s="128">
        <v>0</v>
      </c>
      <c r="C81" s="129">
        <v>0</v>
      </c>
      <c r="D81" s="129">
        <v>0</v>
      </c>
      <c r="E81" s="129">
        <v>0</v>
      </c>
      <c r="F81" s="129">
        <v>0</v>
      </c>
      <c r="G81" s="129">
        <v>0</v>
      </c>
      <c r="H81" s="129">
        <v>0</v>
      </c>
      <c r="I81" s="129">
        <v>0</v>
      </c>
      <c r="J81" s="129">
        <v>0</v>
      </c>
      <c r="K81" s="129">
        <v>0</v>
      </c>
      <c r="L81" s="129">
        <v>0</v>
      </c>
      <c r="M81" s="129">
        <v>0</v>
      </c>
      <c r="N81" s="129">
        <v>0</v>
      </c>
      <c r="O81" s="129">
        <v>0</v>
      </c>
      <c r="P81" s="129">
        <v>0</v>
      </c>
      <c r="Q81" s="129">
        <v>0</v>
      </c>
      <c r="R81" s="129">
        <v>0</v>
      </c>
      <c r="S81" s="129">
        <v>0</v>
      </c>
      <c r="T81" s="129">
        <v>0</v>
      </c>
      <c r="U81" s="129">
        <v>0</v>
      </c>
      <c r="V81" s="129">
        <v>0</v>
      </c>
      <c r="W81" s="129">
        <v>1</v>
      </c>
      <c r="X81" s="129">
        <v>0</v>
      </c>
    </row>
    <row r="82" spans="1:24" s="92" customFormat="1" ht="19.95" hidden="1" customHeight="1" x14ac:dyDescent="0.25">
      <c r="A82" s="172" t="s">
        <v>1020</v>
      </c>
      <c r="B82" s="128">
        <v>0</v>
      </c>
      <c r="C82" s="129">
        <v>0</v>
      </c>
      <c r="D82" s="129">
        <v>0</v>
      </c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9">
        <v>0</v>
      </c>
      <c r="O82" s="129">
        <v>0</v>
      </c>
      <c r="P82" s="129">
        <v>0</v>
      </c>
      <c r="Q82" s="129">
        <v>0</v>
      </c>
      <c r="R82" s="129">
        <v>0</v>
      </c>
      <c r="S82" s="129">
        <v>0</v>
      </c>
      <c r="T82" s="129">
        <v>0</v>
      </c>
      <c r="U82" s="129">
        <v>0</v>
      </c>
      <c r="V82" s="129">
        <v>0</v>
      </c>
      <c r="W82" s="129">
        <v>0</v>
      </c>
      <c r="X82" s="129">
        <v>0</v>
      </c>
    </row>
    <row r="83" spans="1:24" s="92" customFormat="1" ht="19.95" hidden="1" customHeight="1" x14ac:dyDescent="0.25">
      <c r="A83" s="172" t="s">
        <v>1024</v>
      </c>
      <c r="B83" s="128">
        <v>0</v>
      </c>
      <c r="C83" s="129">
        <v>0</v>
      </c>
      <c r="D83" s="129">
        <v>0</v>
      </c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9">
        <v>0</v>
      </c>
      <c r="O83" s="129">
        <v>0</v>
      </c>
      <c r="P83" s="129">
        <v>0</v>
      </c>
      <c r="Q83" s="129">
        <v>0</v>
      </c>
      <c r="R83" s="129">
        <v>0</v>
      </c>
      <c r="S83" s="129">
        <v>0</v>
      </c>
      <c r="T83" s="129">
        <v>0</v>
      </c>
      <c r="U83" s="129">
        <v>0</v>
      </c>
      <c r="V83" s="129">
        <v>0</v>
      </c>
      <c r="W83" s="129">
        <v>0</v>
      </c>
      <c r="X83" s="129">
        <v>0</v>
      </c>
    </row>
    <row r="84" spans="1:24" s="92" customFormat="1" ht="19.95" hidden="1" customHeight="1" x14ac:dyDescent="0.25">
      <c r="A84" s="172" t="s">
        <v>1058</v>
      </c>
      <c r="B84" s="128">
        <v>0</v>
      </c>
      <c r="C84" s="129">
        <v>0</v>
      </c>
      <c r="D84" s="129">
        <v>0</v>
      </c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9">
        <v>0</v>
      </c>
      <c r="O84" s="129">
        <v>0</v>
      </c>
      <c r="P84" s="129">
        <v>0</v>
      </c>
      <c r="Q84" s="129">
        <v>0</v>
      </c>
      <c r="R84" s="129">
        <v>0</v>
      </c>
      <c r="S84" s="129">
        <v>0</v>
      </c>
      <c r="T84" s="129">
        <v>0</v>
      </c>
      <c r="U84" s="129">
        <v>0</v>
      </c>
      <c r="V84" s="129">
        <v>0</v>
      </c>
      <c r="W84" s="129">
        <v>0</v>
      </c>
      <c r="X84" s="129">
        <v>2</v>
      </c>
    </row>
    <row r="85" spans="1:24" s="92" customFormat="1" ht="19.95" hidden="1" customHeight="1" x14ac:dyDescent="0.25">
      <c r="A85" s="172" t="s">
        <v>1062</v>
      </c>
      <c r="B85" s="128">
        <v>0</v>
      </c>
      <c r="C85" s="129">
        <v>0</v>
      </c>
      <c r="D85" s="129">
        <v>0</v>
      </c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9">
        <v>0</v>
      </c>
      <c r="O85" s="129">
        <v>0</v>
      </c>
      <c r="P85" s="129">
        <v>0</v>
      </c>
      <c r="Q85" s="129">
        <v>0</v>
      </c>
      <c r="R85" s="129">
        <v>0</v>
      </c>
      <c r="S85" s="129">
        <v>0</v>
      </c>
      <c r="T85" s="129">
        <v>0</v>
      </c>
      <c r="U85" s="129">
        <v>0</v>
      </c>
      <c r="V85" s="129">
        <v>0</v>
      </c>
      <c r="W85" s="129">
        <v>2</v>
      </c>
      <c r="X85" s="129">
        <v>0</v>
      </c>
    </row>
    <row r="86" spans="1:24" s="92" customFormat="1" ht="19.95" hidden="1" customHeight="1" x14ac:dyDescent="0.25">
      <c r="A86" s="172" t="s">
        <v>1070</v>
      </c>
      <c r="B86" s="128">
        <v>0</v>
      </c>
      <c r="C86" s="129">
        <v>0</v>
      </c>
      <c r="D86" s="129">
        <v>0</v>
      </c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9">
        <v>0</v>
      </c>
      <c r="O86" s="129">
        <v>0</v>
      </c>
      <c r="P86" s="129">
        <v>0</v>
      </c>
      <c r="Q86" s="129">
        <v>0</v>
      </c>
      <c r="R86" s="129">
        <v>0</v>
      </c>
      <c r="S86" s="129">
        <v>0</v>
      </c>
      <c r="T86" s="129">
        <v>0</v>
      </c>
      <c r="U86" s="129">
        <v>0</v>
      </c>
      <c r="V86" s="129">
        <v>0</v>
      </c>
      <c r="W86" s="129">
        <v>0</v>
      </c>
      <c r="X86" s="129">
        <v>0</v>
      </c>
    </row>
    <row r="87" spans="1:24" s="92" customFormat="1" ht="19.95" hidden="1" customHeight="1" x14ac:dyDescent="0.25">
      <c r="A87" s="172" t="s">
        <v>1071</v>
      </c>
      <c r="B87" s="128">
        <v>0</v>
      </c>
      <c r="C87" s="129">
        <v>0</v>
      </c>
      <c r="D87" s="129">
        <v>0</v>
      </c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9">
        <v>0</v>
      </c>
      <c r="O87" s="129">
        <v>0</v>
      </c>
      <c r="P87" s="129">
        <v>0</v>
      </c>
      <c r="Q87" s="129">
        <v>0</v>
      </c>
      <c r="R87" s="129">
        <v>0</v>
      </c>
      <c r="S87" s="129">
        <v>0</v>
      </c>
      <c r="T87" s="129">
        <v>0</v>
      </c>
      <c r="U87" s="129">
        <v>0</v>
      </c>
      <c r="V87" s="129">
        <v>0</v>
      </c>
      <c r="W87" s="129">
        <v>0</v>
      </c>
      <c r="X87" s="129">
        <v>0</v>
      </c>
    </row>
    <row r="88" spans="1:24" s="92" customFormat="1" ht="19.95" hidden="1" customHeight="1" x14ac:dyDescent="0.25">
      <c r="A88" s="172" t="s">
        <v>1076</v>
      </c>
      <c r="B88" s="128">
        <v>0</v>
      </c>
      <c r="C88" s="129">
        <v>0</v>
      </c>
      <c r="D88" s="129">
        <v>0</v>
      </c>
      <c r="E88" s="129">
        <v>0</v>
      </c>
      <c r="F88" s="129">
        <v>0</v>
      </c>
      <c r="G88" s="129">
        <v>0</v>
      </c>
      <c r="H88" s="129">
        <v>0</v>
      </c>
      <c r="I88" s="129">
        <v>0</v>
      </c>
      <c r="J88" s="129">
        <v>0</v>
      </c>
      <c r="K88" s="129">
        <v>0</v>
      </c>
      <c r="L88" s="129">
        <v>0</v>
      </c>
      <c r="M88" s="129">
        <v>0</v>
      </c>
      <c r="N88" s="129">
        <v>0</v>
      </c>
      <c r="O88" s="129">
        <v>0</v>
      </c>
      <c r="P88" s="129">
        <v>0</v>
      </c>
      <c r="Q88" s="129">
        <v>0</v>
      </c>
      <c r="R88" s="129">
        <v>0</v>
      </c>
      <c r="S88" s="129">
        <v>0</v>
      </c>
      <c r="T88" s="129">
        <v>0</v>
      </c>
      <c r="U88" s="129">
        <v>0</v>
      </c>
      <c r="V88" s="129">
        <v>0</v>
      </c>
      <c r="W88" s="129">
        <v>0</v>
      </c>
      <c r="X88" s="129">
        <v>0</v>
      </c>
    </row>
    <row r="89" spans="1:24" s="92" customFormat="1" ht="19.95" hidden="1" customHeight="1" x14ac:dyDescent="0.25">
      <c r="A89" s="172" t="s">
        <v>1083</v>
      </c>
      <c r="B89" s="128">
        <v>0</v>
      </c>
      <c r="C89" s="129">
        <v>0</v>
      </c>
      <c r="D89" s="129">
        <v>0</v>
      </c>
      <c r="E89" s="129">
        <v>0</v>
      </c>
      <c r="F89" s="129">
        <v>0</v>
      </c>
      <c r="G89" s="129">
        <v>0</v>
      </c>
      <c r="H89" s="129">
        <v>0</v>
      </c>
      <c r="I89" s="129">
        <v>0</v>
      </c>
      <c r="J89" s="129">
        <v>0</v>
      </c>
      <c r="K89" s="129">
        <v>0</v>
      </c>
      <c r="L89" s="129">
        <v>0</v>
      </c>
      <c r="M89" s="129">
        <v>0</v>
      </c>
      <c r="N89" s="129">
        <v>0</v>
      </c>
      <c r="O89" s="129">
        <v>0</v>
      </c>
      <c r="P89" s="129">
        <v>0</v>
      </c>
      <c r="Q89" s="129">
        <v>0</v>
      </c>
      <c r="R89" s="129">
        <v>0</v>
      </c>
      <c r="S89" s="129">
        <v>0</v>
      </c>
      <c r="T89" s="129">
        <v>0</v>
      </c>
      <c r="U89" s="129">
        <v>0</v>
      </c>
      <c r="V89" s="129">
        <v>0</v>
      </c>
      <c r="W89" s="129">
        <v>1</v>
      </c>
      <c r="X89" s="129">
        <v>0</v>
      </c>
    </row>
    <row r="90" spans="1:24" s="92" customFormat="1" ht="19.95" hidden="1" customHeight="1" x14ac:dyDescent="0.25">
      <c r="A90" s="172" t="s">
        <v>1086</v>
      </c>
      <c r="B90" s="128">
        <v>0</v>
      </c>
      <c r="C90" s="129">
        <v>0</v>
      </c>
      <c r="D90" s="129">
        <v>0</v>
      </c>
      <c r="E90" s="129">
        <v>0</v>
      </c>
      <c r="F90" s="129">
        <v>0</v>
      </c>
      <c r="G90" s="129">
        <v>0</v>
      </c>
      <c r="H90" s="129">
        <v>0</v>
      </c>
      <c r="I90" s="129">
        <v>0</v>
      </c>
      <c r="J90" s="129">
        <v>0</v>
      </c>
      <c r="K90" s="129">
        <v>0</v>
      </c>
      <c r="L90" s="129">
        <v>0</v>
      </c>
      <c r="M90" s="129">
        <v>0</v>
      </c>
      <c r="N90" s="129">
        <v>0</v>
      </c>
      <c r="O90" s="129">
        <v>0</v>
      </c>
      <c r="P90" s="129">
        <v>0</v>
      </c>
      <c r="Q90" s="129">
        <v>0</v>
      </c>
      <c r="R90" s="129">
        <v>0</v>
      </c>
      <c r="S90" s="129">
        <v>0</v>
      </c>
      <c r="T90" s="129">
        <v>0</v>
      </c>
      <c r="U90" s="129">
        <v>0</v>
      </c>
      <c r="V90" s="129">
        <v>0</v>
      </c>
      <c r="W90" s="129">
        <v>0</v>
      </c>
      <c r="X90" s="129">
        <v>0</v>
      </c>
    </row>
    <row r="91" spans="1:24" s="92" customFormat="1" ht="19.95" hidden="1" customHeight="1" x14ac:dyDescent="0.25">
      <c r="A91" s="172" t="s">
        <v>1101</v>
      </c>
      <c r="B91" s="128">
        <v>3</v>
      </c>
      <c r="C91" s="129">
        <v>0</v>
      </c>
      <c r="D91" s="129">
        <v>0</v>
      </c>
      <c r="E91" s="129">
        <v>0</v>
      </c>
      <c r="F91" s="129">
        <v>3</v>
      </c>
      <c r="G91" s="129">
        <v>0</v>
      </c>
      <c r="H91" s="129">
        <v>0</v>
      </c>
      <c r="I91" s="129">
        <v>0</v>
      </c>
      <c r="J91" s="129">
        <v>0</v>
      </c>
      <c r="K91" s="129">
        <v>0</v>
      </c>
      <c r="L91" s="129">
        <v>0</v>
      </c>
      <c r="M91" s="129">
        <v>0</v>
      </c>
      <c r="N91" s="129">
        <v>0</v>
      </c>
      <c r="O91" s="129">
        <v>0</v>
      </c>
      <c r="P91" s="129">
        <v>0</v>
      </c>
      <c r="Q91" s="129">
        <v>6</v>
      </c>
      <c r="R91" s="129">
        <v>1</v>
      </c>
      <c r="S91" s="129">
        <v>2</v>
      </c>
      <c r="T91" s="129">
        <v>0</v>
      </c>
      <c r="U91" s="129">
        <v>3</v>
      </c>
      <c r="V91" s="129">
        <v>0</v>
      </c>
      <c r="W91" s="129">
        <v>0</v>
      </c>
      <c r="X91" s="129">
        <v>0</v>
      </c>
    </row>
    <row r="92" spans="1:24" s="92" customFormat="1" ht="19.95" hidden="1" customHeight="1" x14ac:dyDescent="0.25">
      <c r="A92" s="172" t="s">
        <v>1110</v>
      </c>
      <c r="B92" s="128">
        <v>1</v>
      </c>
      <c r="C92" s="129">
        <v>0</v>
      </c>
      <c r="D92" s="129">
        <v>0</v>
      </c>
      <c r="E92" s="129">
        <v>0</v>
      </c>
      <c r="F92" s="129">
        <v>1</v>
      </c>
      <c r="G92" s="129">
        <v>0</v>
      </c>
      <c r="H92" s="129">
        <v>0</v>
      </c>
      <c r="I92" s="129">
        <v>0</v>
      </c>
      <c r="J92" s="129">
        <v>0</v>
      </c>
      <c r="K92" s="129">
        <v>0</v>
      </c>
      <c r="L92" s="129">
        <v>0</v>
      </c>
      <c r="M92" s="129">
        <v>0</v>
      </c>
      <c r="N92" s="129">
        <v>0</v>
      </c>
      <c r="O92" s="129">
        <v>0</v>
      </c>
      <c r="P92" s="129">
        <v>0</v>
      </c>
      <c r="Q92" s="129">
        <v>1</v>
      </c>
      <c r="R92" s="129">
        <v>0</v>
      </c>
      <c r="S92" s="129">
        <v>1</v>
      </c>
      <c r="T92" s="129">
        <v>0</v>
      </c>
      <c r="U92" s="129">
        <v>0</v>
      </c>
      <c r="V92" s="129">
        <v>0</v>
      </c>
      <c r="W92" s="129">
        <v>0</v>
      </c>
      <c r="X92" s="129">
        <v>0</v>
      </c>
    </row>
    <row r="93" spans="1:24" s="92" customFormat="1" ht="19.95" hidden="1" customHeight="1" x14ac:dyDescent="0.25">
      <c r="A93" s="172" t="s">
        <v>1112</v>
      </c>
      <c r="B93" s="128">
        <v>0</v>
      </c>
      <c r="C93" s="129">
        <v>0</v>
      </c>
      <c r="D93" s="129">
        <v>0</v>
      </c>
      <c r="E93" s="129">
        <v>0</v>
      </c>
      <c r="F93" s="129">
        <v>0</v>
      </c>
      <c r="G93" s="129">
        <v>0</v>
      </c>
      <c r="H93" s="129">
        <v>0</v>
      </c>
      <c r="I93" s="129">
        <v>0</v>
      </c>
      <c r="J93" s="129">
        <v>0</v>
      </c>
      <c r="K93" s="129">
        <v>0</v>
      </c>
      <c r="L93" s="129">
        <v>0</v>
      </c>
      <c r="M93" s="129">
        <v>0</v>
      </c>
      <c r="N93" s="129">
        <v>0</v>
      </c>
      <c r="O93" s="129">
        <v>0</v>
      </c>
      <c r="P93" s="129">
        <v>0</v>
      </c>
      <c r="Q93" s="129">
        <v>0</v>
      </c>
      <c r="R93" s="129">
        <v>0</v>
      </c>
      <c r="S93" s="129">
        <v>0</v>
      </c>
      <c r="T93" s="129">
        <v>0</v>
      </c>
      <c r="U93" s="129">
        <v>0</v>
      </c>
      <c r="V93" s="129">
        <v>0</v>
      </c>
      <c r="W93" s="129">
        <v>1</v>
      </c>
      <c r="X93" s="129">
        <v>0</v>
      </c>
    </row>
    <row r="94" spans="1:24" s="92" customFormat="1" ht="19.95" customHeight="1" x14ac:dyDescent="0.25">
      <c r="A94" s="172" t="s">
        <v>1573</v>
      </c>
      <c r="B94" s="128">
        <v>0</v>
      </c>
      <c r="C94" s="129">
        <v>0</v>
      </c>
      <c r="D94" s="129">
        <v>0</v>
      </c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9">
        <v>0</v>
      </c>
      <c r="O94" s="129">
        <v>0</v>
      </c>
      <c r="P94" s="129">
        <v>0</v>
      </c>
      <c r="Q94" s="129">
        <v>0</v>
      </c>
      <c r="R94" s="129">
        <v>0</v>
      </c>
      <c r="S94" s="129">
        <v>0</v>
      </c>
      <c r="T94" s="129">
        <v>0</v>
      </c>
      <c r="U94" s="129">
        <v>0</v>
      </c>
      <c r="V94" s="129">
        <v>0</v>
      </c>
      <c r="W94" s="129">
        <v>1</v>
      </c>
      <c r="X94" s="129">
        <v>0</v>
      </c>
    </row>
    <row r="95" spans="1:24" s="92" customFormat="1" ht="19.95" customHeight="1" x14ac:dyDescent="0.25">
      <c r="A95" s="172" t="s">
        <v>1585</v>
      </c>
      <c r="B95" s="128">
        <v>0</v>
      </c>
      <c r="C95" s="129">
        <v>0</v>
      </c>
      <c r="D95" s="129">
        <v>0</v>
      </c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9">
        <v>0</v>
      </c>
      <c r="O95" s="129">
        <v>0</v>
      </c>
      <c r="P95" s="129">
        <v>0</v>
      </c>
      <c r="Q95" s="129">
        <v>0</v>
      </c>
      <c r="R95" s="129">
        <v>0</v>
      </c>
      <c r="S95" s="129">
        <v>0</v>
      </c>
      <c r="T95" s="129">
        <v>0</v>
      </c>
      <c r="U95" s="129">
        <v>0</v>
      </c>
      <c r="V95" s="129">
        <v>0</v>
      </c>
      <c r="W95" s="129">
        <v>0</v>
      </c>
      <c r="X95" s="129">
        <v>0</v>
      </c>
    </row>
    <row r="96" spans="1:24" s="92" customFormat="1" ht="19.95" customHeight="1" x14ac:dyDescent="0.25">
      <c r="A96" s="172" t="s">
        <v>1593</v>
      </c>
      <c r="B96" s="128">
        <v>0</v>
      </c>
      <c r="C96" s="129">
        <v>0</v>
      </c>
      <c r="D96" s="129">
        <v>0</v>
      </c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9">
        <v>0</v>
      </c>
      <c r="O96" s="129">
        <v>0</v>
      </c>
      <c r="P96" s="129">
        <v>0</v>
      </c>
      <c r="Q96" s="129">
        <v>0</v>
      </c>
      <c r="R96" s="129">
        <v>0</v>
      </c>
      <c r="S96" s="129">
        <v>0</v>
      </c>
      <c r="T96" s="129">
        <v>0</v>
      </c>
      <c r="U96" s="129">
        <v>0</v>
      </c>
      <c r="V96" s="129">
        <v>0</v>
      </c>
      <c r="W96" s="129">
        <v>0</v>
      </c>
      <c r="X96" s="129">
        <v>0</v>
      </c>
    </row>
    <row r="97" spans="1:24" s="92" customFormat="1" ht="19.95" customHeight="1" x14ac:dyDescent="0.25">
      <c r="A97" s="172" t="s">
        <v>1621</v>
      </c>
      <c r="B97" s="128">
        <v>0</v>
      </c>
      <c r="C97" s="129">
        <v>0</v>
      </c>
      <c r="D97" s="129">
        <v>0</v>
      </c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9">
        <v>0</v>
      </c>
      <c r="O97" s="129">
        <v>0</v>
      </c>
      <c r="P97" s="129">
        <v>0</v>
      </c>
      <c r="Q97" s="129">
        <v>0</v>
      </c>
      <c r="R97" s="129">
        <v>0</v>
      </c>
      <c r="S97" s="129">
        <v>0</v>
      </c>
      <c r="T97" s="129">
        <v>0</v>
      </c>
      <c r="U97" s="129">
        <v>0</v>
      </c>
      <c r="V97" s="129">
        <v>0</v>
      </c>
      <c r="W97" s="129">
        <v>0</v>
      </c>
      <c r="X97" s="129">
        <v>0</v>
      </c>
    </row>
    <row r="98" spans="1:24" s="92" customFormat="1" ht="19.95" customHeight="1" x14ac:dyDescent="0.25">
      <c r="A98" s="172" t="s">
        <v>1623</v>
      </c>
      <c r="B98" s="128">
        <v>0</v>
      </c>
      <c r="C98" s="129">
        <v>0</v>
      </c>
      <c r="D98" s="129">
        <v>0</v>
      </c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9">
        <v>0</v>
      </c>
      <c r="O98" s="129">
        <v>0</v>
      </c>
      <c r="P98" s="129">
        <v>0</v>
      </c>
      <c r="Q98" s="129">
        <v>0</v>
      </c>
      <c r="R98" s="129">
        <v>0</v>
      </c>
      <c r="S98" s="129">
        <v>0</v>
      </c>
      <c r="T98" s="129">
        <v>0</v>
      </c>
      <c r="U98" s="129">
        <v>0</v>
      </c>
      <c r="V98" s="129">
        <v>0</v>
      </c>
      <c r="W98" s="129">
        <v>0</v>
      </c>
      <c r="X98" s="129">
        <v>0</v>
      </c>
    </row>
    <row r="99" spans="1:24" s="92" customFormat="1" ht="19.95" customHeight="1" x14ac:dyDescent="0.25">
      <c r="A99" s="172" t="s">
        <v>1627</v>
      </c>
      <c r="B99" s="128">
        <v>0</v>
      </c>
      <c r="C99" s="129">
        <v>0</v>
      </c>
      <c r="D99" s="129">
        <v>0</v>
      </c>
      <c r="E99" s="129">
        <v>0</v>
      </c>
      <c r="F99" s="129">
        <v>0</v>
      </c>
      <c r="G99" s="129">
        <v>0</v>
      </c>
      <c r="H99" s="129">
        <v>0</v>
      </c>
      <c r="I99" s="129">
        <v>0</v>
      </c>
      <c r="J99" s="129">
        <v>0</v>
      </c>
      <c r="K99" s="129">
        <v>0</v>
      </c>
      <c r="L99" s="129">
        <v>0</v>
      </c>
      <c r="M99" s="129">
        <v>0</v>
      </c>
      <c r="N99" s="129">
        <v>0</v>
      </c>
      <c r="O99" s="129">
        <v>0</v>
      </c>
      <c r="P99" s="129">
        <v>0</v>
      </c>
      <c r="Q99" s="129">
        <v>0</v>
      </c>
      <c r="R99" s="129">
        <v>0</v>
      </c>
      <c r="S99" s="129">
        <v>0</v>
      </c>
      <c r="T99" s="129">
        <v>0</v>
      </c>
      <c r="U99" s="129">
        <v>0</v>
      </c>
      <c r="V99" s="129">
        <v>0</v>
      </c>
      <c r="W99" s="129">
        <v>0</v>
      </c>
      <c r="X99" s="129">
        <v>0</v>
      </c>
    </row>
    <row r="100" spans="1:24" s="92" customFormat="1" ht="19.95" customHeight="1" x14ac:dyDescent="0.25">
      <c r="A100" s="172" t="s">
        <v>1629</v>
      </c>
      <c r="B100" s="128">
        <v>2</v>
      </c>
      <c r="C100" s="129">
        <v>0</v>
      </c>
      <c r="D100" s="129">
        <v>0</v>
      </c>
      <c r="E100" s="129">
        <v>0</v>
      </c>
      <c r="F100" s="129">
        <v>0</v>
      </c>
      <c r="G100" s="129">
        <v>0</v>
      </c>
      <c r="H100" s="129">
        <v>0</v>
      </c>
      <c r="I100" s="129">
        <v>2</v>
      </c>
      <c r="J100" s="129">
        <v>0</v>
      </c>
      <c r="K100" s="129">
        <v>0</v>
      </c>
      <c r="L100" s="129">
        <v>0</v>
      </c>
      <c r="M100" s="129">
        <v>0</v>
      </c>
      <c r="N100" s="129">
        <v>0</v>
      </c>
      <c r="O100" s="129">
        <v>0</v>
      </c>
      <c r="P100" s="129">
        <v>0</v>
      </c>
      <c r="Q100" s="129">
        <v>2</v>
      </c>
      <c r="R100" s="129">
        <v>0</v>
      </c>
      <c r="S100" s="129">
        <v>0</v>
      </c>
      <c r="T100" s="129">
        <v>2</v>
      </c>
      <c r="U100" s="129">
        <v>0</v>
      </c>
      <c r="V100" s="129">
        <v>0</v>
      </c>
      <c r="W100" s="129">
        <v>0</v>
      </c>
      <c r="X100" s="129">
        <v>0</v>
      </c>
    </row>
    <row r="101" spans="1:24" s="92" customFormat="1" ht="19.95" customHeight="1" x14ac:dyDescent="0.25">
      <c r="A101" s="172" t="s">
        <v>1630</v>
      </c>
      <c r="B101" s="128">
        <v>0</v>
      </c>
      <c r="C101" s="129">
        <v>0</v>
      </c>
      <c r="D101" s="129">
        <v>0</v>
      </c>
      <c r="E101" s="129">
        <v>0</v>
      </c>
      <c r="F101" s="129">
        <v>0</v>
      </c>
      <c r="G101" s="129">
        <v>0</v>
      </c>
      <c r="H101" s="129">
        <v>0</v>
      </c>
      <c r="I101" s="129">
        <v>0</v>
      </c>
      <c r="J101" s="129">
        <v>0</v>
      </c>
      <c r="K101" s="129">
        <v>0</v>
      </c>
      <c r="L101" s="129">
        <v>0</v>
      </c>
      <c r="M101" s="129">
        <v>0</v>
      </c>
      <c r="N101" s="129">
        <v>0</v>
      </c>
      <c r="O101" s="129">
        <v>0</v>
      </c>
      <c r="P101" s="129">
        <v>0</v>
      </c>
      <c r="Q101" s="129">
        <v>0</v>
      </c>
      <c r="R101" s="129">
        <v>0</v>
      </c>
      <c r="S101" s="129">
        <v>0</v>
      </c>
      <c r="T101" s="129">
        <v>0</v>
      </c>
      <c r="U101" s="129">
        <v>0</v>
      </c>
      <c r="V101" s="129">
        <v>0</v>
      </c>
      <c r="W101" s="129">
        <v>0</v>
      </c>
      <c r="X101" s="129">
        <v>0</v>
      </c>
    </row>
    <row r="102" spans="1:24" s="92" customFormat="1" ht="19.95" customHeight="1" x14ac:dyDescent="0.25">
      <c r="A102" s="172" t="s">
        <v>1640</v>
      </c>
      <c r="B102" s="128">
        <v>3</v>
      </c>
      <c r="C102" s="129">
        <v>0</v>
      </c>
      <c r="D102" s="129">
        <v>0</v>
      </c>
      <c r="E102" s="129">
        <v>0</v>
      </c>
      <c r="F102" s="129">
        <v>0</v>
      </c>
      <c r="G102" s="129">
        <v>0</v>
      </c>
      <c r="H102" s="129">
        <v>0</v>
      </c>
      <c r="I102" s="129">
        <v>0</v>
      </c>
      <c r="J102" s="129">
        <v>0</v>
      </c>
      <c r="K102" s="129">
        <v>0</v>
      </c>
      <c r="L102" s="129">
        <v>0</v>
      </c>
      <c r="M102" s="129">
        <v>0</v>
      </c>
      <c r="N102" s="129">
        <v>0</v>
      </c>
      <c r="O102" s="129">
        <v>1</v>
      </c>
      <c r="P102" s="129">
        <v>2</v>
      </c>
      <c r="Q102" s="129">
        <v>3</v>
      </c>
      <c r="R102" s="129">
        <v>0</v>
      </c>
      <c r="S102" s="129">
        <v>3</v>
      </c>
      <c r="T102" s="129">
        <v>0</v>
      </c>
      <c r="U102" s="129">
        <v>0</v>
      </c>
      <c r="V102" s="129">
        <v>0</v>
      </c>
      <c r="W102" s="129">
        <v>0</v>
      </c>
      <c r="X102" s="129">
        <v>0</v>
      </c>
    </row>
    <row r="103" spans="1:24" s="92" customFormat="1" ht="19.95" customHeight="1" x14ac:dyDescent="0.25">
      <c r="A103" s="172" t="s">
        <v>1642</v>
      </c>
      <c r="B103" s="128">
        <v>2</v>
      </c>
      <c r="C103" s="129">
        <v>0</v>
      </c>
      <c r="D103" s="129">
        <v>0</v>
      </c>
      <c r="E103" s="129">
        <v>0</v>
      </c>
      <c r="F103" s="129">
        <v>0</v>
      </c>
      <c r="G103" s="129">
        <v>0</v>
      </c>
      <c r="H103" s="129">
        <v>0</v>
      </c>
      <c r="I103" s="129">
        <v>0</v>
      </c>
      <c r="J103" s="129">
        <v>0</v>
      </c>
      <c r="K103" s="129">
        <v>0</v>
      </c>
      <c r="L103" s="129">
        <v>0</v>
      </c>
      <c r="M103" s="129">
        <v>0</v>
      </c>
      <c r="N103" s="129">
        <v>0</v>
      </c>
      <c r="O103" s="129">
        <v>2</v>
      </c>
      <c r="P103" s="129">
        <v>0</v>
      </c>
      <c r="Q103" s="129">
        <v>2</v>
      </c>
      <c r="R103" s="129">
        <v>0</v>
      </c>
      <c r="S103" s="129">
        <v>2</v>
      </c>
      <c r="T103" s="129">
        <v>0</v>
      </c>
      <c r="U103" s="129">
        <v>0</v>
      </c>
      <c r="V103" s="129">
        <v>0</v>
      </c>
      <c r="W103" s="129">
        <v>1</v>
      </c>
      <c r="X103" s="129">
        <v>0</v>
      </c>
    </row>
    <row r="104" spans="1:24" s="92" customFormat="1" ht="19.95" customHeight="1" x14ac:dyDescent="0.25">
      <c r="A104" s="172" t="s">
        <v>1653</v>
      </c>
      <c r="B104" s="128">
        <v>3</v>
      </c>
      <c r="C104" s="129">
        <v>0</v>
      </c>
      <c r="D104" s="129">
        <v>0</v>
      </c>
      <c r="E104" s="129">
        <v>1</v>
      </c>
      <c r="F104" s="129">
        <v>0</v>
      </c>
      <c r="G104" s="129">
        <v>2</v>
      </c>
      <c r="H104" s="129">
        <v>0</v>
      </c>
      <c r="I104" s="129">
        <v>0</v>
      </c>
      <c r="J104" s="129">
        <v>0</v>
      </c>
      <c r="K104" s="129">
        <v>0</v>
      </c>
      <c r="L104" s="129">
        <v>0</v>
      </c>
      <c r="M104" s="129">
        <v>0</v>
      </c>
      <c r="N104" s="129">
        <v>0</v>
      </c>
      <c r="O104" s="129">
        <v>0</v>
      </c>
      <c r="P104" s="129">
        <v>0</v>
      </c>
      <c r="Q104" s="129">
        <v>5</v>
      </c>
      <c r="R104" s="129">
        <v>0</v>
      </c>
      <c r="S104" s="129">
        <v>3</v>
      </c>
      <c r="T104" s="129">
        <v>0</v>
      </c>
      <c r="U104" s="129">
        <v>2</v>
      </c>
      <c r="V104" s="129">
        <v>0</v>
      </c>
      <c r="W104" s="129">
        <v>0</v>
      </c>
      <c r="X104" s="129">
        <v>0</v>
      </c>
    </row>
    <row r="105" spans="1:24" s="92" customFormat="1" ht="19.95" customHeight="1" x14ac:dyDescent="0.25">
      <c r="A105" s="172" t="s">
        <v>1657</v>
      </c>
      <c r="B105" s="128">
        <v>0</v>
      </c>
      <c r="C105" s="129">
        <v>0</v>
      </c>
      <c r="D105" s="129">
        <v>0</v>
      </c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9">
        <v>0</v>
      </c>
      <c r="O105" s="129">
        <v>0</v>
      </c>
      <c r="P105" s="129">
        <v>0</v>
      </c>
      <c r="Q105" s="129">
        <v>0</v>
      </c>
      <c r="R105" s="129">
        <v>0</v>
      </c>
      <c r="S105" s="129">
        <v>0</v>
      </c>
      <c r="T105" s="129">
        <v>0</v>
      </c>
      <c r="U105" s="129">
        <v>0</v>
      </c>
      <c r="V105" s="129">
        <v>0</v>
      </c>
      <c r="W105" s="129">
        <v>0</v>
      </c>
      <c r="X105" s="129">
        <v>0</v>
      </c>
    </row>
    <row r="106" spans="1:24" s="92" customFormat="1" ht="19.95" customHeight="1" x14ac:dyDescent="0.25">
      <c r="A106" s="172" t="s">
        <v>1679</v>
      </c>
      <c r="B106" s="128">
        <v>0</v>
      </c>
      <c r="C106" s="129">
        <v>0</v>
      </c>
      <c r="D106" s="129">
        <v>0</v>
      </c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9">
        <v>0</v>
      </c>
      <c r="O106" s="129">
        <v>0</v>
      </c>
      <c r="P106" s="129">
        <v>0</v>
      </c>
      <c r="Q106" s="129">
        <v>0</v>
      </c>
      <c r="R106" s="129">
        <v>0</v>
      </c>
      <c r="S106" s="129">
        <v>0</v>
      </c>
      <c r="T106" s="129">
        <v>0</v>
      </c>
      <c r="U106" s="129">
        <v>0</v>
      </c>
      <c r="V106" s="129">
        <v>0</v>
      </c>
      <c r="W106" s="129">
        <v>1</v>
      </c>
      <c r="X106" s="129">
        <v>0</v>
      </c>
    </row>
    <row r="107" spans="1:24" s="92" customFormat="1" ht="15" customHeight="1" x14ac:dyDescent="0.25">
      <c r="A107" s="252" t="s">
        <v>226</v>
      </c>
      <c r="B107" s="128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9"/>
      <c r="V107" s="129"/>
      <c r="W107" s="129"/>
      <c r="X107" s="129"/>
    </row>
    <row r="108" spans="1:24" s="92" customFormat="1" ht="15" customHeight="1" x14ac:dyDescent="0.25">
      <c r="A108" s="252" t="s">
        <v>227</v>
      </c>
      <c r="B108" s="128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</row>
    <row r="109" spans="1:24" s="283" customFormat="1" ht="15" customHeight="1" x14ac:dyDescent="0.25">
      <c r="A109" s="294" t="s">
        <v>229</v>
      </c>
      <c r="B109" s="292">
        <f>SUM(B110:B122)</f>
        <v>0</v>
      </c>
      <c r="C109" s="293">
        <f>SUM(C110:C122)</f>
        <v>0</v>
      </c>
      <c r="D109" s="293">
        <f t="shared" ref="D109:X109" si="0">SUM(D110:D122)</f>
        <v>0</v>
      </c>
      <c r="E109" s="293">
        <f t="shared" si="0"/>
        <v>0</v>
      </c>
      <c r="F109" s="293">
        <f t="shared" si="0"/>
        <v>0</v>
      </c>
      <c r="G109" s="293">
        <f t="shared" si="0"/>
        <v>0</v>
      </c>
      <c r="H109" s="293">
        <f t="shared" si="0"/>
        <v>0</v>
      </c>
      <c r="I109" s="293">
        <f t="shared" si="0"/>
        <v>0</v>
      </c>
      <c r="J109" s="293">
        <f t="shared" si="0"/>
        <v>0</v>
      </c>
      <c r="K109" s="293">
        <f t="shared" si="0"/>
        <v>0</v>
      </c>
      <c r="L109" s="293">
        <f t="shared" si="0"/>
        <v>0</v>
      </c>
      <c r="M109" s="293">
        <f t="shared" si="0"/>
        <v>0</v>
      </c>
      <c r="N109" s="293">
        <f t="shared" si="0"/>
        <v>0</v>
      </c>
      <c r="O109" s="293">
        <f t="shared" si="0"/>
        <v>0</v>
      </c>
      <c r="P109" s="293">
        <f t="shared" si="0"/>
        <v>0</v>
      </c>
      <c r="Q109" s="293">
        <f t="shared" si="0"/>
        <v>0</v>
      </c>
      <c r="R109" s="293">
        <f t="shared" si="0"/>
        <v>0</v>
      </c>
      <c r="S109" s="293">
        <f t="shared" si="0"/>
        <v>0</v>
      </c>
      <c r="T109" s="293">
        <f t="shared" si="0"/>
        <v>0</v>
      </c>
      <c r="U109" s="293">
        <f t="shared" si="0"/>
        <v>0</v>
      </c>
      <c r="V109" s="293">
        <f t="shared" si="0"/>
        <v>0</v>
      </c>
      <c r="W109" s="293">
        <f t="shared" si="0"/>
        <v>1</v>
      </c>
      <c r="X109" s="293">
        <f t="shared" si="0"/>
        <v>0</v>
      </c>
    </row>
    <row r="110" spans="1:24" s="92" customFormat="1" ht="15" customHeight="1" x14ac:dyDescent="0.25">
      <c r="A110" s="252" t="s">
        <v>231</v>
      </c>
      <c r="B110" s="128">
        <v>0</v>
      </c>
      <c r="C110" s="129">
        <v>0</v>
      </c>
      <c r="D110" s="129">
        <v>0</v>
      </c>
      <c r="E110" s="129">
        <v>0</v>
      </c>
      <c r="F110" s="129">
        <v>0</v>
      </c>
      <c r="G110" s="129">
        <v>0</v>
      </c>
      <c r="H110" s="129">
        <v>0</v>
      </c>
      <c r="I110" s="129">
        <v>0</v>
      </c>
      <c r="J110" s="129">
        <v>0</v>
      </c>
      <c r="K110" s="129">
        <v>0</v>
      </c>
      <c r="L110" s="129">
        <v>0</v>
      </c>
      <c r="M110" s="129">
        <v>0</v>
      </c>
      <c r="N110" s="129">
        <v>0</v>
      </c>
      <c r="O110" s="129">
        <v>0</v>
      </c>
      <c r="P110" s="129">
        <v>0</v>
      </c>
      <c r="Q110" s="129">
        <v>0</v>
      </c>
      <c r="R110" s="129">
        <v>0</v>
      </c>
      <c r="S110" s="129">
        <v>0</v>
      </c>
      <c r="T110" s="129">
        <v>0</v>
      </c>
      <c r="U110" s="129">
        <v>0</v>
      </c>
      <c r="V110" s="129">
        <v>0</v>
      </c>
      <c r="W110" s="129">
        <v>1</v>
      </c>
      <c r="X110" s="129">
        <v>0</v>
      </c>
    </row>
    <row r="111" spans="1:24" s="92" customFormat="1" ht="15" customHeight="1" x14ac:dyDescent="0.25">
      <c r="A111" s="252" t="s">
        <v>233</v>
      </c>
      <c r="B111" s="128">
        <v>0</v>
      </c>
      <c r="C111" s="129">
        <v>0</v>
      </c>
      <c r="D111" s="129">
        <v>0</v>
      </c>
      <c r="E111" s="129">
        <v>0</v>
      </c>
      <c r="F111" s="129">
        <v>0</v>
      </c>
      <c r="G111" s="129">
        <v>0</v>
      </c>
      <c r="H111" s="129">
        <v>0</v>
      </c>
      <c r="I111" s="129">
        <v>0</v>
      </c>
      <c r="J111" s="129">
        <v>0</v>
      </c>
      <c r="K111" s="129">
        <v>0</v>
      </c>
      <c r="L111" s="129">
        <v>0</v>
      </c>
      <c r="M111" s="129">
        <v>0</v>
      </c>
      <c r="N111" s="129">
        <v>0</v>
      </c>
      <c r="O111" s="129">
        <v>0</v>
      </c>
      <c r="P111" s="129">
        <v>0</v>
      </c>
      <c r="Q111" s="129">
        <v>0</v>
      </c>
      <c r="R111" s="129">
        <v>0</v>
      </c>
      <c r="S111" s="129">
        <v>0</v>
      </c>
      <c r="T111" s="129">
        <v>0</v>
      </c>
      <c r="U111" s="129">
        <v>0</v>
      </c>
      <c r="V111" s="129">
        <v>0</v>
      </c>
      <c r="W111" s="129">
        <v>0</v>
      </c>
      <c r="X111" s="129">
        <v>0</v>
      </c>
    </row>
    <row r="112" spans="1:24" s="92" customFormat="1" ht="15" customHeight="1" x14ac:dyDescent="0.25">
      <c r="A112" s="252" t="s">
        <v>235</v>
      </c>
      <c r="B112" s="128">
        <v>0</v>
      </c>
      <c r="C112" s="129">
        <v>0</v>
      </c>
      <c r="D112" s="129">
        <v>0</v>
      </c>
      <c r="E112" s="129">
        <v>0</v>
      </c>
      <c r="F112" s="129">
        <v>0</v>
      </c>
      <c r="G112" s="129">
        <v>0</v>
      </c>
      <c r="H112" s="129">
        <v>0</v>
      </c>
      <c r="I112" s="129">
        <v>0</v>
      </c>
      <c r="J112" s="129">
        <v>0</v>
      </c>
      <c r="K112" s="129">
        <v>0</v>
      </c>
      <c r="L112" s="129">
        <v>0</v>
      </c>
      <c r="M112" s="129">
        <v>0</v>
      </c>
      <c r="N112" s="129">
        <v>0</v>
      </c>
      <c r="O112" s="129">
        <v>0</v>
      </c>
      <c r="P112" s="129">
        <v>0</v>
      </c>
      <c r="Q112" s="129">
        <v>0</v>
      </c>
      <c r="R112" s="129">
        <v>0</v>
      </c>
      <c r="S112" s="129">
        <v>0</v>
      </c>
      <c r="T112" s="129">
        <v>0</v>
      </c>
      <c r="U112" s="129">
        <v>0</v>
      </c>
      <c r="V112" s="129">
        <v>0</v>
      </c>
      <c r="W112" s="129">
        <v>0</v>
      </c>
      <c r="X112" s="129">
        <v>0</v>
      </c>
    </row>
    <row r="113" spans="1:24" s="92" customFormat="1" ht="15" customHeight="1" x14ac:dyDescent="0.25">
      <c r="A113" s="252" t="s">
        <v>237</v>
      </c>
      <c r="B113" s="128">
        <v>0</v>
      </c>
      <c r="C113" s="129">
        <v>0</v>
      </c>
      <c r="D113" s="129">
        <v>0</v>
      </c>
      <c r="E113" s="129">
        <v>0</v>
      </c>
      <c r="F113" s="129">
        <v>0</v>
      </c>
      <c r="G113" s="129">
        <v>0</v>
      </c>
      <c r="H113" s="129">
        <v>0</v>
      </c>
      <c r="I113" s="129">
        <v>0</v>
      </c>
      <c r="J113" s="129">
        <v>0</v>
      </c>
      <c r="K113" s="129">
        <v>0</v>
      </c>
      <c r="L113" s="129">
        <v>0</v>
      </c>
      <c r="M113" s="129">
        <v>0</v>
      </c>
      <c r="N113" s="129">
        <v>0</v>
      </c>
      <c r="O113" s="129">
        <v>0</v>
      </c>
      <c r="P113" s="129">
        <v>0</v>
      </c>
      <c r="Q113" s="129">
        <v>0</v>
      </c>
      <c r="R113" s="129">
        <v>0</v>
      </c>
      <c r="S113" s="129">
        <v>0</v>
      </c>
      <c r="T113" s="129">
        <v>0</v>
      </c>
      <c r="U113" s="129">
        <v>0</v>
      </c>
      <c r="V113" s="129">
        <v>0</v>
      </c>
      <c r="W113" s="129">
        <v>0</v>
      </c>
      <c r="X113" s="129">
        <v>0</v>
      </c>
    </row>
    <row r="114" spans="1:24" s="92" customFormat="1" ht="15" customHeight="1" x14ac:dyDescent="0.25">
      <c r="A114" s="252" t="s">
        <v>239</v>
      </c>
      <c r="B114" s="128">
        <v>0</v>
      </c>
      <c r="C114" s="129">
        <v>0</v>
      </c>
      <c r="D114" s="129">
        <v>0</v>
      </c>
      <c r="E114" s="129">
        <v>0</v>
      </c>
      <c r="F114" s="129">
        <v>0</v>
      </c>
      <c r="G114" s="129">
        <v>0</v>
      </c>
      <c r="H114" s="129">
        <v>0</v>
      </c>
      <c r="I114" s="129">
        <v>0</v>
      </c>
      <c r="J114" s="129">
        <v>0</v>
      </c>
      <c r="K114" s="129">
        <v>0</v>
      </c>
      <c r="L114" s="129">
        <v>0</v>
      </c>
      <c r="M114" s="129">
        <v>0</v>
      </c>
      <c r="N114" s="129">
        <v>0</v>
      </c>
      <c r="O114" s="129">
        <v>0</v>
      </c>
      <c r="P114" s="129">
        <v>0</v>
      </c>
      <c r="Q114" s="129">
        <v>0</v>
      </c>
      <c r="R114" s="129">
        <v>0</v>
      </c>
      <c r="S114" s="129">
        <v>0</v>
      </c>
      <c r="T114" s="129">
        <v>0</v>
      </c>
      <c r="U114" s="129">
        <v>0</v>
      </c>
      <c r="V114" s="129">
        <v>0</v>
      </c>
      <c r="W114" s="129">
        <v>0</v>
      </c>
      <c r="X114" s="129">
        <v>0</v>
      </c>
    </row>
    <row r="115" spans="1:24" s="92" customFormat="1" ht="15" customHeight="1" x14ac:dyDescent="0.25">
      <c r="A115" s="252" t="s">
        <v>241</v>
      </c>
      <c r="B115" s="128">
        <v>0</v>
      </c>
      <c r="C115" s="129">
        <v>0</v>
      </c>
      <c r="D115" s="129">
        <v>0</v>
      </c>
      <c r="E115" s="129">
        <v>0</v>
      </c>
      <c r="F115" s="129">
        <v>0</v>
      </c>
      <c r="G115" s="129">
        <v>0</v>
      </c>
      <c r="H115" s="129">
        <v>0</v>
      </c>
      <c r="I115" s="129">
        <v>0</v>
      </c>
      <c r="J115" s="129">
        <v>0</v>
      </c>
      <c r="K115" s="129">
        <v>0</v>
      </c>
      <c r="L115" s="129">
        <v>0</v>
      </c>
      <c r="M115" s="129">
        <v>0</v>
      </c>
      <c r="N115" s="129">
        <v>0</v>
      </c>
      <c r="O115" s="129">
        <v>0</v>
      </c>
      <c r="P115" s="129">
        <v>0</v>
      </c>
      <c r="Q115" s="129">
        <v>0</v>
      </c>
      <c r="R115" s="129">
        <v>0</v>
      </c>
      <c r="S115" s="129">
        <v>0</v>
      </c>
      <c r="T115" s="129">
        <v>0</v>
      </c>
      <c r="U115" s="129">
        <v>0</v>
      </c>
      <c r="V115" s="129">
        <v>0</v>
      </c>
      <c r="W115" s="129">
        <v>0</v>
      </c>
      <c r="X115" s="129">
        <v>0</v>
      </c>
    </row>
    <row r="116" spans="1:24" s="92" customFormat="1" ht="15" customHeight="1" x14ac:dyDescent="0.25">
      <c r="A116" s="252" t="s">
        <v>1622</v>
      </c>
      <c r="B116" s="128">
        <v>0</v>
      </c>
      <c r="C116" s="129">
        <v>0</v>
      </c>
      <c r="D116" s="129">
        <v>0</v>
      </c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9">
        <v>0</v>
      </c>
      <c r="O116" s="129">
        <v>0</v>
      </c>
      <c r="P116" s="129">
        <v>0</v>
      </c>
      <c r="Q116" s="129">
        <v>0</v>
      </c>
      <c r="R116" s="129">
        <v>0</v>
      </c>
      <c r="S116" s="129">
        <v>0</v>
      </c>
      <c r="T116" s="129">
        <v>0</v>
      </c>
      <c r="U116" s="129">
        <v>0</v>
      </c>
      <c r="V116" s="129">
        <v>0</v>
      </c>
      <c r="W116" s="129">
        <v>0</v>
      </c>
      <c r="X116" s="129">
        <v>0</v>
      </c>
    </row>
    <row r="117" spans="1:24" s="92" customFormat="1" ht="15" customHeight="1" x14ac:dyDescent="0.25">
      <c r="A117" s="252" t="s">
        <v>243</v>
      </c>
      <c r="B117" s="128">
        <v>0</v>
      </c>
      <c r="C117" s="129">
        <v>0</v>
      </c>
      <c r="D117" s="129">
        <v>0</v>
      </c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9">
        <v>0</v>
      </c>
      <c r="O117" s="129">
        <v>0</v>
      </c>
      <c r="P117" s="129">
        <v>0</v>
      </c>
      <c r="Q117" s="129">
        <v>0</v>
      </c>
      <c r="R117" s="129">
        <v>0</v>
      </c>
      <c r="S117" s="129">
        <v>0</v>
      </c>
      <c r="T117" s="129">
        <v>0</v>
      </c>
      <c r="U117" s="129">
        <v>0</v>
      </c>
      <c r="V117" s="129">
        <v>0</v>
      </c>
      <c r="W117" s="129">
        <v>0</v>
      </c>
      <c r="X117" s="129">
        <v>0</v>
      </c>
    </row>
    <row r="118" spans="1:24" s="92" customFormat="1" ht="15" customHeight="1" x14ac:dyDescent="0.25">
      <c r="A118" s="252" t="s">
        <v>245</v>
      </c>
      <c r="B118" s="128">
        <v>0</v>
      </c>
      <c r="C118" s="129">
        <v>0</v>
      </c>
      <c r="D118" s="129">
        <v>0</v>
      </c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9">
        <v>0</v>
      </c>
      <c r="O118" s="129">
        <v>0</v>
      </c>
      <c r="P118" s="129">
        <v>0</v>
      </c>
      <c r="Q118" s="129">
        <v>0</v>
      </c>
      <c r="R118" s="129">
        <v>0</v>
      </c>
      <c r="S118" s="129">
        <v>0</v>
      </c>
      <c r="T118" s="129">
        <v>0</v>
      </c>
      <c r="U118" s="129">
        <v>0</v>
      </c>
      <c r="V118" s="129">
        <v>0</v>
      </c>
      <c r="W118" s="129">
        <v>0</v>
      </c>
      <c r="X118" s="129">
        <v>0</v>
      </c>
    </row>
    <row r="119" spans="1:24" s="92" customFormat="1" ht="15" customHeight="1" x14ac:dyDescent="0.25">
      <c r="A119" s="252" t="s">
        <v>547</v>
      </c>
      <c r="B119" s="128">
        <v>0</v>
      </c>
      <c r="C119" s="129">
        <v>0</v>
      </c>
      <c r="D119" s="129">
        <v>0</v>
      </c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9">
        <v>0</v>
      </c>
      <c r="O119" s="129">
        <v>0</v>
      </c>
      <c r="P119" s="129">
        <v>0</v>
      </c>
      <c r="Q119" s="129">
        <v>0</v>
      </c>
      <c r="R119" s="129">
        <v>0</v>
      </c>
      <c r="S119" s="129">
        <v>0</v>
      </c>
      <c r="T119" s="129">
        <v>0</v>
      </c>
      <c r="U119" s="129">
        <v>0</v>
      </c>
      <c r="V119" s="129">
        <v>0</v>
      </c>
      <c r="W119" s="129">
        <v>0</v>
      </c>
      <c r="X119" s="129">
        <v>0</v>
      </c>
    </row>
    <row r="120" spans="1:24" s="92" customFormat="1" ht="15" customHeight="1" x14ac:dyDescent="0.25">
      <c r="A120" s="252" t="s">
        <v>247</v>
      </c>
      <c r="B120" s="128">
        <v>0</v>
      </c>
      <c r="C120" s="129">
        <v>0</v>
      </c>
      <c r="D120" s="129">
        <v>0</v>
      </c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9">
        <v>0</v>
      </c>
      <c r="O120" s="129">
        <v>0</v>
      </c>
      <c r="P120" s="129">
        <v>0</v>
      </c>
      <c r="Q120" s="129">
        <v>0</v>
      </c>
      <c r="R120" s="129">
        <v>0</v>
      </c>
      <c r="S120" s="129">
        <v>0</v>
      </c>
      <c r="T120" s="129">
        <v>0</v>
      </c>
      <c r="U120" s="129">
        <v>0</v>
      </c>
      <c r="V120" s="129">
        <v>0</v>
      </c>
      <c r="W120" s="129">
        <v>0</v>
      </c>
      <c r="X120" s="129">
        <v>0</v>
      </c>
    </row>
    <row r="121" spans="1:24" s="92" customFormat="1" ht="15" customHeight="1" x14ac:dyDescent="0.25">
      <c r="A121" s="252" t="s">
        <v>249</v>
      </c>
      <c r="B121" s="128">
        <v>0</v>
      </c>
      <c r="C121" s="129">
        <v>0</v>
      </c>
      <c r="D121" s="129">
        <v>0</v>
      </c>
      <c r="E121" s="129">
        <v>0</v>
      </c>
      <c r="F121" s="129">
        <v>0</v>
      </c>
      <c r="G121" s="129">
        <v>0</v>
      </c>
      <c r="H121" s="129">
        <v>0</v>
      </c>
      <c r="I121" s="129">
        <v>0</v>
      </c>
      <c r="J121" s="129">
        <v>0</v>
      </c>
      <c r="K121" s="129">
        <v>0</v>
      </c>
      <c r="L121" s="129">
        <v>0</v>
      </c>
      <c r="M121" s="129">
        <v>0</v>
      </c>
      <c r="N121" s="129">
        <v>0</v>
      </c>
      <c r="O121" s="129">
        <v>0</v>
      </c>
      <c r="P121" s="129">
        <v>0</v>
      </c>
      <c r="Q121" s="129">
        <v>0</v>
      </c>
      <c r="R121" s="129">
        <v>0</v>
      </c>
      <c r="S121" s="129">
        <v>0</v>
      </c>
      <c r="T121" s="129">
        <v>0</v>
      </c>
      <c r="U121" s="129">
        <v>0</v>
      </c>
      <c r="V121" s="129">
        <v>0</v>
      </c>
      <c r="W121" s="129">
        <v>0</v>
      </c>
      <c r="X121" s="129">
        <v>0</v>
      </c>
    </row>
    <row r="122" spans="1:24" s="92" customFormat="1" ht="15" customHeight="1" x14ac:dyDescent="0.25">
      <c r="A122" s="252" t="s">
        <v>251</v>
      </c>
      <c r="B122" s="128">
        <v>0</v>
      </c>
      <c r="C122" s="129">
        <v>0</v>
      </c>
      <c r="D122" s="129">
        <v>0</v>
      </c>
      <c r="E122" s="129">
        <v>0</v>
      </c>
      <c r="F122" s="129">
        <v>0</v>
      </c>
      <c r="G122" s="129">
        <v>0</v>
      </c>
      <c r="H122" s="129">
        <v>0</v>
      </c>
      <c r="I122" s="129">
        <v>0</v>
      </c>
      <c r="J122" s="129">
        <v>0</v>
      </c>
      <c r="K122" s="129">
        <v>0</v>
      </c>
      <c r="L122" s="129">
        <v>0</v>
      </c>
      <c r="M122" s="129">
        <v>0</v>
      </c>
      <c r="N122" s="129">
        <v>0</v>
      </c>
      <c r="O122" s="129">
        <v>0</v>
      </c>
      <c r="P122" s="129">
        <v>0</v>
      </c>
      <c r="Q122" s="129">
        <v>0</v>
      </c>
      <c r="R122" s="129">
        <v>0</v>
      </c>
      <c r="S122" s="129">
        <v>0</v>
      </c>
      <c r="T122" s="129">
        <v>0</v>
      </c>
      <c r="U122" s="129">
        <v>0</v>
      </c>
      <c r="V122" s="129">
        <v>0</v>
      </c>
      <c r="W122" s="129">
        <v>0</v>
      </c>
      <c r="X122" s="129">
        <v>0</v>
      </c>
    </row>
    <row r="123" spans="1:24" s="283" customFormat="1" ht="15" customHeight="1" x14ac:dyDescent="0.25">
      <c r="A123" s="294" t="s">
        <v>253</v>
      </c>
      <c r="B123" s="292">
        <f>SUM(B124:B136)</f>
        <v>0</v>
      </c>
      <c r="C123" s="293">
        <f>SUM(C124:C136)</f>
        <v>0</v>
      </c>
      <c r="D123" s="293">
        <f t="shared" ref="D123:X123" si="1">SUM(D124:D136)</f>
        <v>0</v>
      </c>
      <c r="E123" s="293">
        <f t="shared" si="1"/>
        <v>0</v>
      </c>
      <c r="F123" s="293">
        <f t="shared" si="1"/>
        <v>0</v>
      </c>
      <c r="G123" s="293">
        <f t="shared" si="1"/>
        <v>0</v>
      </c>
      <c r="H123" s="293">
        <f t="shared" si="1"/>
        <v>0</v>
      </c>
      <c r="I123" s="293">
        <f t="shared" si="1"/>
        <v>0</v>
      </c>
      <c r="J123" s="293">
        <f t="shared" si="1"/>
        <v>0</v>
      </c>
      <c r="K123" s="293">
        <f t="shared" si="1"/>
        <v>0</v>
      </c>
      <c r="L123" s="293">
        <f t="shared" si="1"/>
        <v>0</v>
      </c>
      <c r="M123" s="293">
        <f t="shared" si="1"/>
        <v>0</v>
      </c>
      <c r="N123" s="293">
        <f t="shared" si="1"/>
        <v>0</v>
      </c>
      <c r="O123" s="293">
        <f t="shared" si="1"/>
        <v>0</v>
      </c>
      <c r="P123" s="293">
        <f t="shared" si="1"/>
        <v>0</v>
      </c>
      <c r="Q123" s="293">
        <f t="shared" si="1"/>
        <v>0</v>
      </c>
      <c r="R123" s="293">
        <f t="shared" si="1"/>
        <v>0</v>
      </c>
      <c r="S123" s="293">
        <f t="shared" si="1"/>
        <v>0</v>
      </c>
      <c r="T123" s="293">
        <f t="shared" si="1"/>
        <v>0</v>
      </c>
      <c r="U123" s="293">
        <f t="shared" si="1"/>
        <v>0</v>
      </c>
      <c r="V123" s="293">
        <f t="shared" si="1"/>
        <v>0</v>
      </c>
      <c r="W123" s="293">
        <f>SUM(W124:W136)</f>
        <v>0</v>
      </c>
      <c r="X123" s="293">
        <f t="shared" si="1"/>
        <v>0</v>
      </c>
    </row>
    <row r="124" spans="1:24" s="92" customFormat="1" ht="15" customHeight="1" x14ac:dyDescent="0.25">
      <c r="A124" s="252" t="s">
        <v>231</v>
      </c>
      <c r="B124" s="128">
        <v>0</v>
      </c>
      <c r="C124" s="129">
        <v>0</v>
      </c>
      <c r="D124" s="129">
        <v>0</v>
      </c>
      <c r="E124" s="129">
        <v>0</v>
      </c>
      <c r="F124" s="129">
        <v>0</v>
      </c>
      <c r="G124" s="129">
        <v>0</v>
      </c>
      <c r="H124" s="129">
        <v>0</v>
      </c>
      <c r="I124" s="129">
        <v>0</v>
      </c>
      <c r="J124" s="129">
        <v>0</v>
      </c>
      <c r="K124" s="129">
        <v>0</v>
      </c>
      <c r="L124" s="129">
        <v>0</v>
      </c>
      <c r="M124" s="129">
        <v>0</v>
      </c>
      <c r="N124" s="129">
        <v>0</v>
      </c>
      <c r="O124" s="129">
        <v>0</v>
      </c>
      <c r="P124" s="129">
        <v>0</v>
      </c>
      <c r="Q124" s="129">
        <v>0</v>
      </c>
      <c r="R124" s="129">
        <v>0</v>
      </c>
      <c r="S124" s="129">
        <v>0</v>
      </c>
      <c r="T124" s="129">
        <v>0</v>
      </c>
      <c r="U124" s="129">
        <v>0</v>
      </c>
      <c r="V124" s="129">
        <v>0</v>
      </c>
      <c r="W124" s="129">
        <v>0</v>
      </c>
      <c r="X124" s="129">
        <v>0</v>
      </c>
    </row>
    <row r="125" spans="1:24" s="92" customFormat="1" ht="15" customHeight="1" x14ac:dyDescent="0.25">
      <c r="A125" s="252" t="s">
        <v>255</v>
      </c>
      <c r="B125" s="128">
        <v>0</v>
      </c>
      <c r="C125" s="129">
        <v>0</v>
      </c>
      <c r="D125" s="129">
        <v>0</v>
      </c>
      <c r="E125" s="129">
        <v>0</v>
      </c>
      <c r="F125" s="129">
        <v>0</v>
      </c>
      <c r="G125" s="129">
        <v>0</v>
      </c>
      <c r="H125" s="129">
        <v>0</v>
      </c>
      <c r="I125" s="129">
        <v>0</v>
      </c>
      <c r="J125" s="129">
        <v>0</v>
      </c>
      <c r="K125" s="129">
        <v>0</v>
      </c>
      <c r="L125" s="129">
        <v>0</v>
      </c>
      <c r="M125" s="129">
        <v>0</v>
      </c>
      <c r="N125" s="129">
        <v>0</v>
      </c>
      <c r="O125" s="129">
        <v>0</v>
      </c>
      <c r="P125" s="129">
        <v>0</v>
      </c>
      <c r="Q125" s="129">
        <v>0</v>
      </c>
      <c r="R125" s="129">
        <v>0</v>
      </c>
      <c r="S125" s="129">
        <v>0</v>
      </c>
      <c r="T125" s="129">
        <v>0</v>
      </c>
      <c r="U125" s="129">
        <v>0</v>
      </c>
      <c r="V125" s="129">
        <v>0</v>
      </c>
      <c r="W125" s="129">
        <v>0</v>
      </c>
      <c r="X125" s="129">
        <v>0</v>
      </c>
    </row>
    <row r="126" spans="1:24" s="92" customFormat="1" ht="15" customHeight="1" x14ac:dyDescent="0.25">
      <c r="A126" s="252" t="s">
        <v>257</v>
      </c>
      <c r="B126" s="128">
        <v>0</v>
      </c>
      <c r="C126" s="129">
        <v>0</v>
      </c>
      <c r="D126" s="129">
        <v>0</v>
      </c>
      <c r="E126" s="129">
        <v>0</v>
      </c>
      <c r="F126" s="129">
        <v>0</v>
      </c>
      <c r="G126" s="129">
        <v>0</v>
      </c>
      <c r="H126" s="129">
        <v>0</v>
      </c>
      <c r="I126" s="129">
        <v>0</v>
      </c>
      <c r="J126" s="129">
        <v>0</v>
      </c>
      <c r="K126" s="129">
        <v>0</v>
      </c>
      <c r="L126" s="129">
        <v>0</v>
      </c>
      <c r="M126" s="129">
        <v>0</v>
      </c>
      <c r="N126" s="129">
        <v>0</v>
      </c>
      <c r="O126" s="129">
        <v>0</v>
      </c>
      <c r="P126" s="129">
        <v>0</v>
      </c>
      <c r="Q126" s="129">
        <v>0</v>
      </c>
      <c r="R126" s="129">
        <v>0</v>
      </c>
      <c r="S126" s="129">
        <v>0</v>
      </c>
      <c r="T126" s="129">
        <v>0</v>
      </c>
      <c r="U126" s="129">
        <v>0</v>
      </c>
      <c r="V126" s="129">
        <v>0</v>
      </c>
      <c r="W126" s="129">
        <v>0</v>
      </c>
      <c r="X126" s="129">
        <v>0</v>
      </c>
    </row>
    <row r="127" spans="1:24" s="92" customFormat="1" ht="15" customHeight="1" x14ac:dyDescent="0.25">
      <c r="A127" s="252" t="s">
        <v>259</v>
      </c>
      <c r="B127" s="128">
        <v>0</v>
      </c>
      <c r="C127" s="129">
        <v>0</v>
      </c>
      <c r="D127" s="129">
        <v>0</v>
      </c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9">
        <v>0</v>
      </c>
      <c r="O127" s="129">
        <v>0</v>
      </c>
      <c r="P127" s="129">
        <v>0</v>
      </c>
      <c r="Q127" s="129">
        <v>0</v>
      </c>
      <c r="R127" s="129">
        <v>0</v>
      </c>
      <c r="S127" s="129">
        <v>0</v>
      </c>
      <c r="T127" s="129">
        <v>0</v>
      </c>
      <c r="U127" s="129">
        <v>0</v>
      </c>
      <c r="V127" s="129">
        <v>0</v>
      </c>
      <c r="W127" s="129">
        <v>0</v>
      </c>
      <c r="X127" s="129">
        <v>0</v>
      </c>
    </row>
    <row r="128" spans="1:24" s="92" customFormat="1" ht="15" customHeight="1" x14ac:dyDescent="0.25">
      <c r="A128" s="252" t="s">
        <v>261</v>
      </c>
      <c r="B128" s="128">
        <v>0</v>
      </c>
      <c r="C128" s="129">
        <v>0</v>
      </c>
      <c r="D128" s="129">
        <v>0</v>
      </c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9">
        <v>0</v>
      </c>
      <c r="O128" s="129">
        <v>0</v>
      </c>
      <c r="P128" s="129">
        <v>0</v>
      </c>
      <c r="Q128" s="129">
        <v>0</v>
      </c>
      <c r="R128" s="129">
        <v>0</v>
      </c>
      <c r="S128" s="129">
        <v>0</v>
      </c>
      <c r="T128" s="129">
        <v>0</v>
      </c>
      <c r="U128" s="129">
        <v>0</v>
      </c>
      <c r="V128" s="129">
        <v>0</v>
      </c>
      <c r="W128" s="129">
        <v>0</v>
      </c>
      <c r="X128" s="129">
        <v>0</v>
      </c>
    </row>
    <row r="129" spans="1:24" s="92" customFormat="1" ht="15" customHeight="1" x14ac:dyDescent="0.25">
      <c r="A129" s="252" t="s">
        <v>263</v>
      </c>
      <c r="B129" s="128">
        <v>0</v>
      </c>
      <c r="C129" s="129">
        <v>0</v>
      </c>
      <c r="D129" s="129">
        <v>0</v>
      </c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9">
        <v>0</v>
      </c>
      <c r="O129" s="129">
        <v>0</v>
      </c>
      <c r="P129" s="129">
        <v>0</v>
      </c>
      <c r="Q129" s="129">
        <v>0</v>
      </c>
      <c r="R129" s="129">
        <v>0</v>
      </c>
      <c r="S129" s="129">
        <v>0</v>
      </c>
      <c r="T129" s="129">
        <v>0</v>
      </c>
      <c r="U129" s="129">
        <v>0</v>
      </c>
      <c r="V129" s="129">
        <v>0</v>
      </c>
      <c r="W129" s="129">
        <v>0</v>
      </c>
      <c r="X129" s="129">
        <v>0</v>
      </c>
    </row>
    <row r="130" spans="1:24" s="92" customFormat="1" ht="15" customHeight="1" x14ac:dyDescent="0.25">
      <c r="A130" s="252" t="s">
        <v>265</v>
      </c>
      <c r="B130" s="128">
        <v>0</v>
      </c>
      <c r="C130" s="129">
        <v>0</v>
      </c>
      <c r="D130" s="129">
        <v>0</v>
      </c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9">
        <v>0</v>
      </c>
      <c r="O130" s="129">
        <v>0</v>
      </c>
      <c r="P130" s="129">
        <v>0</v>
      </c>
      <c r="Q130" s="129">
        <v>0</v>
      </c>
      <c r="R130" s="129">
        <v>0</v>
      </c>
      <c r="S130" s="129">
        <v>0</v>
      </c>
      <c r="T130" s="129">
        <v>0</v>
      </c>
      <c r="U130" s="129">
        <v>0</v>
      </c>
      <c r="V130" s="129">
        <v>0</v>
      </c>
      <c r="W130" s="129">
        <v>0</v>
      </c>
      <c r="X130" s="129">
        <v>0</v>
      </c>
    </row>
    <row r="131" spans="1:24" s="92" customFormat="1" ht="15" customHeight="1" x14ac:dyDescent="0.25">
      <c r="A131" s="252" t="s">
        <v>267</v>
      </c>
      <c r="B131" s="128">
        <v>0</v>
      </c>
      <c r="C131" s="129">
        <v>0</v>
      </c>
      <c r="D131" s="129">
        <v>0</v>
      </c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9">
        <v>0</v>
      </c>
      <c r="O131" s="129">
        <v>0</v>
      </c>
      <c r="P131" s="129">
        <v>0</v>
      </c>
      <c r="Q131" s="129">
        <v>0</v>
      </c>
      <c r="R131" s="129">
        <v>0</v>
      </c>
      <c r="S131" s="129">
        <v>0</v>
      </c>
      <c r="T131" s="129">
        <v>0</v>
      </c>
      <c r="U131" s="129">
        <v>0</v>
      </c>
      <c r="V131" s="129">
        <v>0</v>
      </c>
      <c r="W131" s="129">
        <v>0</v>
      </c>
      <c r="X131" s="129">
        <v>0</v>
      </c>
    </row>
    <row r="132" spans="1:24" s="92" customFormat="1" ht="15" customHeight="1" x14ac:dyDescent="0.25">
      <c r="A132" s="252" t="s">
        <v>269</v>
      </c>
      <c r="B132" s="128">
        <v>0</v>
      </c>
      <c r="C132" s="129">
        <v>0</v>
      </c>
      <c r="D132" s="129">
        <v>0</v>
      </c>
      <c r="E132" s="129">
        <v>0</v>
      </c>
      <c r="F132" s="129">
        <v>0</v>
      </c>
      <c r="G132" s="129">
        <v>0</v>
      </c>
      <c r="H132" s="129">
        <v>0</v>
      </c>
      <c r="I132" s="129">
        <v>0</v>
      </c>
      <c r="J132" s="129">
        <v>0</v>
      </c>
      <c r="K132" s="129">
        <v>0</v>
      </c>
      <c r="L132" s="129">
        <v>0</v>
      </c>
      <c r="M132" s="129">
        <v>0</v>
      </c>
      <c r="N132" s="129">
        <v>0</v>
      </c>
      <c r="O132" s="129">
        <v>0</v>
      </c>
      <c r="P132" s="129">
        <v>0</v>
      </c>
      <c r="Q132" s="129">
        <v>0</v>
      </c>
      <c r="R132" s="129">
        <v>0</v>
      </c>
      <c r="S132" s="129">
        <v>0</v>
      </c>
      <c r="T132" s="129">
        <v>0</v>
      </c>
      <c r="U132" s="129">
        <v>0</v>
      </c>
      <c r="V132" s="129">
        <v>0</v>
      </c>
      <c r="W132" s="129">
        <v>0</v>
      </c>
      <c r="X132" s="129">
        <v>0</v>
      </c>
    </row>
    <row r="133" spans="1:24" s="92" customFormat="1" ht="15" customHeight="1" x14ac:dyDescent="0.25">
      <c r="A133" s="252" t="s">
        <v>271</v>
      </c>
      <c r="B133" s="128">
        <v>0</v>
      </c>
      <c r="C133" s="129">
        <v>0</v>
      </c>
      <c r="D133" s="129">
        <v>0</v>
      </c>
      <c r="E133" s="129">
        <v>0</v>
      </c>
      <c r="F133" s="129">
        <v>0</v>
      </c>
      <c r="G133" s="129">
        <v>0</v>
      </c>
      <c r="H133" s="129">
        <v>0</v>
      </c>
      <c r="I133" s="129">
        <v>0</v>
      </c>
      <c r="J133" s="129">
        <v>0</v>
      </c>
      <c r="K133" s="129">
        <v>0</v>
      </c>
      <c r="L133" s="129">
        <v>0</v>
      </c>
      <c r="M133" s="129">
        <v>0</v>
      </c>
      <c r="N133" s="129">
        <v>0</v>
      </c>
      <c r="O133" s="129">
        <v>0</v>
      </c>
      <c r="P133" s="129">
        <v>0</v>
      </c>
      <c r="Q133" s="129">
        <v>0</v>
      </c>
      <c r="R133" s="129">
        <v>0</v>
      </c>
      <c r="S133" s="129">
        <v>0</v>
      </c>
      <c r="T133" s="129">
        <v>0</v>
      </c>
      <c r="U133" s="129">
        <v>0</v>
      </c>
      <c r="V133" s="129">
        <v>0</v>
      </c>
      <c r="W133" s="129">
        <v>0</v>
      </c>
      <c r="X133" s="129">
        <v>0</v>
      </c>
    </row>
    <row r="134" spans="1:24" s="92" customFormat="1" ht="15" customHeight="1" x14ac:dyDescent="0.25">
      <c r="A134" s="252" t="s">
        <v>427</v>
      </c>
      <c r="B134" s="128">
        <v>0</v>
      </c>
      <c r="C134" s="129">
        <v>0</v>
      </c>
      <c r="D134" s="129">
        <v>0</v>
      </c>
      <c r="E134" s="129">
        <v>0</v>
      </c>
      <c r="F134" s="129">
        <v>0</v>
      </c>
      <c r="G134" s="129">
        <v>0</v>
      </c>
      <c r="H134" s="129">
        <v>0</v>
      </c>
      <c r="I134" s="129">
        <v>0</v>
      </c>
      <c r="J134" s="129">
        <v>0</v>
      </c>
      <c r="K134" s="129">
        <v>0</v>
      </c>
      <c r="L134" s="129">
        <v>0</v>
      </c>
      <c r="M134" s="129">
        <v>0</v>
      </c>
      <c r="N134" s="129">
        <v>0</v>
      </c>
      <c r="O134" s="129">
        <v>0</v>
      </c>
      <c r="P134" s="129">
        <v>0</v>
      </c>
      <c r="Q134" s="129">
        <v>0</v>
      </c>
      <c r="R134" s="129">
        <v>0</v>
      </c>
      <c r="S134" s="129">
        <v>0</v>
      </c>
      <c r="T134" s="129">
        <v>0</v>
      </c>
      <c r="U134" s="129">
        <v>0</v>
      </c>
      <c r="V134" s="129">
        <v>0</v>
      </c>
      <c r="W134" s="129">
        <v>0</v>
      </c>
      <c r="X134" s="129">
        <v>0</v>
      </c>
    </row>
    <row r="135" spans="1:24" s="92" customFormat="1" ht="15" customHeight="1" x14ac:dyDescent="0.25">
      <c r="A135" s="252" t="s">
        <v>273</v>
      </c>
      <c r="B135" s="128">
        <v>0</v>
      </c>
      <c r="C135" s="129">
        <v>0</v>
      </c>
      <c r="D135" s="129">
        <v>0</v>
      </c>
      <c r="E135" s="129">
        <v>0</v>
      </c>
      <c r="F135" s="129">
        <v>0</v>
      </c>
      <c r="G135" s="129">
        <v>0</v>
      </c>
      <c r="H135" s="129">
        <v>0</v>
      </c>
      <c r="I135" s="129">
        <v>0</v>
      </c>
      <c r="J135" s="129">
        <v>0</v>
      </c>
      <c r="K135" s="129">
        <v>0</v>
      </c>
      <c r="L135" s="129">
        <v>0</v>
      </c>
      <c r="M135" s="129">
        <v>0</v>
      </c>
      <c r="N135" s="129">
        <v>0</v>
      </c>
      <c r="O135" s="129">
        <v>0</v>
      </c>
      <c r="P135" s="129">
        <v>0</v>
      </c>
      <c r="Q135" s="129">
        <v>0</v>
      </c>
      <c r="R135" s="129">
        <v>0</v>
      </c>
      <c r="S135" s="129">
        <v>0</v>
      </c>
      <c r="T135" s="129">
        <v>0</v>
      </c>
      <c r="U135" s="129">
        <v>0</v>
      </c>
      <c r="V135" s="129">
        <v>0</v>
      </c>
      <c r="W135" s="129">
        <v>0</v>
      </c>
      <c r="X135" s="129">
        <v>0</v>
      </c>
    </row>
    <row r="136" spans="1:24" s="92" customFormat="1" ht="15" customHeight="1" x14ac:dyDescent="0.25">
      <c r="A136" s="252" t="s">
        <v>275</v>
      </c>
      <c r="B136" s="128">
        <v>0</v>
      </c>
      <c r="C136" s="129">
        <v>0</v>
      </c>
      <c r="D136" s="129">
        <v>0</v>
      </c>
      <c r="E136" s="129">
        <v>0</v>
      </c>
      <c r="F136" s="129">
        <v>0</v>
      </c>
      <c r="G136" s="129">
        <v>0</v>
      </c>
      <c r="H136" s="129">
        <v>0</v>
      </c>
      <c r="I136" s="129">
        <v>0</v>
      </c>
      <c r="J136" s="129">
        <v>0</v>
      </c>
      <c r="K136" s="129">
        <v>0</v>
      </c>
      <c r="L136" s="129">
        <v>0</v>
      </c>
      <c r="M136" s="129">
        <v>0</v>
      </c>
      <c r="N136" s="129">
        <v>0</v>
      </c>
      <c r="O136" s="129">
        <v>0</v>
      </c>
      <c r="P136" s="129">
        <v>0</v>
      </c>
      <c r="Q136" s="129">
        <v>0</v>
      </c>
      <c r="R136" s="129">
        <v>0</v>
      </c>
      <c r="S136" s="129">
        <v>0</v>
      </c>
      <c r="T136" s="129">
        <v>0</v>
      </c>
      <c r="U136" s="129">
        <v>0</v>
      </c>
      <c r="V136" s="129">
        <v>0</v>
      </c>
      <c r="W136" s="129">
        <v>0</v>
      </c>
      <c r="X136" s="129">
        <v>0</v>
      </c>
    </row>
    <row r="137" spans="1:24" s="283" customFormat="1" ht="14.4" customHeight="1" x14ac:dyDescent="0.25">
      <c r="A137" s="294" t="s">
        <v>277</v>
      </c>
      <c r="B137" s="292">
        <f>SUM(B138:B146)</f>
        <v>0</v>
      </c>
      <c r="C137" s="293">
        <f>SUM(C138:C146)</f>
        <v>0</v>
      </c>
      <c r="D137" s="293">
        <f t="shared" ref="D137:X137" si="2">SUM(D138:D146)</f>
        <v>0</v>
      </c>
      <c r="E137" s="293">
        <f t="shared" si="2"/>
        <v>0</v>
      </c>
      <c r="F137" s="293">
        <f t="shared" si="2"/>
        <v>0</v>
      </c>
      <c r="G137" s="293">
        <f t="shared" si="2"/>
        <v>0</v>
      </c>
      <c r="H137" s="293">
        <f t="shared" si="2"/>
        <v>0</v>
      </c>
      <c r="I137" s="293">
        <f t="shared" si="2"/>
        <v>0</v>
      </c>
      <c r="J137" s="293">
        <f t="shared" si="2"/>
        <v>0</v>
      </c>
      <c r="K137" s="293">
        <f t="shared" si="2"/>
        <v>0</v>
      </c>
      <c r="L137" s="293">
        <f t="shared" si="2"/>
        <v>0</v>
      </c>
      <c r="M137" s="293">
        <f t="shared" si="2"/>
        <v>0</v>
      </c>
      <c r="N137" s="293">
        <f t="shared" si="2"/>
        <v>0</v>
      </c>
      <c r="O137" s="293">
        <f t="shared" si="2"/>
        <v>0</v>
      </c>
      <c r="P137" s="293">
        <f t="shared" si="2"/>
        <v>0</v>
      </c>
      <c r="Q137" s="293">
        <f t="shared" si="2"/>
        <v>0</v>
      </c>
      <c r="R137" s="293">
        <f t="shared" si="2"/>
        <v>0</v>
      </c>
      <c r="S137" s="293">
        <f t="shared" si="2"/>
        <v>0</v>
      </c>
      <c r="T137" s="293">
        <f t="shared" si="2"/>
        <v>0</v>
      </c>
      <c r="U137" s="293">
        <f t="shared" si="2"/>
        <v>0</v>
      </c>
      <c r="V137" s="293">
        <f t="shared" si="2"/>
        <v>0</v>
      </c>
      <c r="W137" s="293">
        <f t="shared" si="2"/>
        <v>0</v>
      </c>
      <c r="X137" s="293">
        <f t="shared" si="2"/>
        <v>0</v>
      </c>
    </row>
    <row r="138" spans="1:24" s="92" customFormat="1" ht="15" customHeight="1" x14ac:dyDescent="0.25">
      <c r="A138" s="252" t="s">
        <v>231</v>
      </c>
      <c r="B138" s="128">
        <v>0</v>
      </c>
      <c r="C138" s="129">
        <v>0</v>
      </c>
      <c r="D138" s="129">
        <v>0</v>
      </c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9">
        <v>0</v>
      </c>
      <c r="O138" s="129">
        <v>0</v>
      </c>
      <c r="P138" s="129">
        <v>0</v>
      </c>
      <c r="Q138" s="129">
        <v>0</v>
      </c>
      <c r="R138" s="129">
        <v>0</v>
      </c>
      <c r="S138" s="129">
        <v>0</v>
      </c>
      <c r="T138" s="129">
        <v>0</v>
      </c>
      <c r="U138" s="129">
        <v>0</v>
      </c>
      <c r="V138" s="129">
        <v>0</v>
      </c>
      <c r="W138" s="129">
        <v>0</v>
      </c>
      <c r="X138" s="129">
        <v>0</v>
      </c>
    </row>
    <row r="139" spans="1:24" s="92" customFormat="1" ht="15" customHeight="1" x14ac:dyDescent="0.25">
      <c r="A139" s="252" t="s">
        <v>279</v>
      </c>
      <c r="B139" s="128">
        <v>0</v>
      </c>
      <c r="C139" s="129">
        <v>0</v>
      </c>
      <c r="D139" s="129">
        <v>0</v>
      </c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9">
        <v>0</v>
      </c>
      <c r="O139" s="129">
        <v>0</v>
      </c>
      <c r="P139" s="129">
        <v>0</v>
      </c>
      <c r="Q139" s="129">
        <v>0</v>
      </c>
      <c r="R139" s="129">
        <v>0</v>
      </c>
      <c r="S139" s="129">
        <v>0</v>
      </c>
      <c r="T139" s="129">
        <v>0</v>
      </c>
      <c r="U139" s="129">
        <v>0</v>
      </c>
      <c r="V139" s="129">
        <v>0</v>
      </c>
      <c r="W139" s="129">
        <v>0</v>
      </c>
      <c r="X139" s="129">
        <v>0</v>
      </c>
    </row>
    <row r="140" spans="1:24" s="92" customFormat="1" ht="15" customHeight="1" x14ac:dyDescent="0.25">
      <c r="A140" s="252" t="s">
        <v>281</v>
      </c>
      <c r="B140" s="128">
        <v>0</v>
      </c>
      <c r="C140" s="129">
        <v>0</v>
      </c>
      <c r="D140" s="129">
        <v>0</v>
      </c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9">
        <v>0</v>
      </c>
      <c r="O140" s="129">
        <v>0</v>
      </c>
      <c r="P140" s="129">
        <v>0</v>
      </c>
      <c r="Q140" s="129">
        <v>0</v>
      </c>
      <c r="R140" s="129">
        <v>0</v>
      </c>
      <c r="S140" s="129">
        <v>0</v>
      </c>
      <c r="T140" s="129">
        <v>0</v>
      </c>
      <c r="U140" s="129">
        <v>0</v>
      </c>
      <c r="V140" s="129">
        <v>0</v>
      </c>
      <c r="W140" s="129">
        <v>0</v>
      </c>
      <c r="X140" s="129">
        <v>0</v>
      </c>
    </row>
    <row r="141" spans="1:24" s="92" customFormat="1" ht="15" customHeight="1" x14ac:dyDescent="0.25">
      <c r="A141" s="252" t="s">
        <v>283</v>
      </c>
      <c r="B141" s="128">
        <v>0</v>
      </c>
      <c r="C141" s="129">
        <v>0</v>
      </c>
      <c r="D141" s="129">
        <v>0</v>
      </c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9">
        <v>0</v>
      </c>
      <c r="O141" s="129">
        <v>0</v>
      </c>
      <c r="P141" s="129">
        <v>0</v>
      </c>
      <c r="Q141" s="129">
        <v>0</v>
      </c>
      <c r="R141" s="129">
        <v>0</v>
      </c>
      <c r="S141" s="129">
        <v>0</v>
      </c>
      <c r="T141" s="129">
        <v>0</v>
      </c>
      <c r="U141" s="129">
        <v>0</v>
      </c>
      <c r="V141" s="129">
        <v>0</v>
      </c>
      <c r="W141" s="129">
        <v>0</v>
      </c>
      <c r="X141" s="129">
        <v>0</v>
      </c>
    </row>
    <row r="142" spans="1:24" s="92" customFormat="1" ht="15" customHeight="1" x14ac:dyDescent="0.25">
      <c r="A142" s="252" t="s">
        <v>285</v>
      </c>
      <c r="B142" s="128">
        <v>0</v>
      </c>
      <c r="C142" s="129">
        <v>0</v>
      </c>
      <c r="D142" s="129">
        <v>0</v>
      </c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9">
        <v>0</v>
      </c>
      <c r="O142" s="129">
        <v>0</v>
      </c>
      <c r="P142" s="129">
        <v>0</v>
      </c>
      <c r="Q142" s="129">
        <v>0</v>
      </c>
      <c r="R142" s="129">
        <v>0</v>
      </c>
      <c r="S142" s="129">
        <v>0</v>
      </c>
      <c r="T142" s="129">
        <v>0</v>
      </c>
      <c r="U142" s="129">
        <v>0</v>
      </c>
      <c r="V142" s="129">
        <v>0</v>
      </c>
      <c r="W142" s="129">
        <v>0</v>
      </c>
      <c r="X142" s="129">
        <v>0</v>
      </c>
    </row>
    <row r="143" spans="1:24" s="92" customFormat="1" ht="15" customHeight="1" x14ac:dyDescent="0.25">
      <c r="A143" s="252" t="s">
        <v>287</v>
      </c>
      <c r="B143" s="128">
        <v>0</v>
      </c>
      <c r="C143" s="129">
        <v>0</v>
      </c>
      <c r="D143" s="129">
        <v>0</v>
      </c>
      <c r="E143" s="129">
        <v>0</v>
      </c>
      <c r="F143" s="129">
        <v>0</v>
      </c>
      <c r="G143" s="129">
        <v>0</v>
      </c>
      <c r="H143" s="129">
        <v>0</v>
      </c>
      <c r="I143" s="129">
        <v>0</v>
      </c>
      <c r="J143" s="129">
        <v>0</v>
      </c>
      <c r="K143" s="129">
        <v>0</v>
      </c>
      <c r="L143" s="129">
        <v>0</v>
      </c>
      <c r="M143" s="129">
        <v>0</v>
      </c>
      <c r="N143" s="129">
        <v>0</v>
      </c>
      <c r="O143" s="129">
        <v>0</v>
      </c>
      <c r="P143" s="129">
        <v>0</v>
      </c>
      <c r="Q143" s="129">
        <v>0</v>
      </c>
      <c r="R143" s="129">
        <v>0</v>
      </c>
      <c r="S143" s="129">
        <v>0</v>
      </c>
      <c r="T143" s="129">
        <v>0</v>
      </c>
      <c r="U143" s="129">
        <v>0</v>
      </c>
      <c r="V143" s="129">
        <v>0</v>
      </c>
      <c r="W143" s="129">
        <v>0</v>
      </c>
      <c r="X143" s="129">
        <v>0</v>
      </c>
    </row>
    <row r="144" spans="1:24" s="92" customFormat="1" ht="15" customHeight="1" x14ac:dyDescent="0.25">
      <c r="A144" s="252" t="s">
        <v>289</v>
      </c>
      <c r="B144" s="128">
        <v>0</v>
      </c>
      <c r="C144" s="129">
        <v>0</v>
      </c>
      <c r="D144" s="129">
        <v>0</v>
      </c>
      <c r="E144" s="129">
        <v>0</v>
      </c>
      <c r="F144" s="129">
        <v>0</v>
      </c>
      <c r="G144" s="129">
        <v>0</v>
      </c>
      <c r="H144" s="129">
        <v>0</v>
      </c>
      <c r="I144" s="129">
        <v>0</v>
      </c>
      <c r="J144" s="129">
        <v>0</v>
      </c>
      <c r="K144" s="129">
        <v>0</v>
      </c>
      <c r="L144" s="129">
        <v>0</v>
      </c>
      <c r="M144" s="129">
        <v>0</v>
      </c>
      <c r="N144" s="129">
        <v>0</v>
      </c>
      <c r="O144" s="129">
        <v>0</v>
      </c>
      <c r="P144" s="129">
        <v>0</v>
      </c>
      <c r="Q144" s="129">
        <v>0</v>
      </c>
      <c r="R144" s="129">
        <v>0</v>
      </c>
      <c r="S144" s="129">
        <v>0</v>
      </c>
      <c r="T144" s="129">
        <v>0</v>
      </c>
      <c r="U144" s="129">
        <v>0</v>
      </c>
      <c r="V144" s="129">
        <v>0</v>
      </c>
      <c r="W144" s="129">
        <v>0</v>
      </c>
      <c r="X144" s="129">
        <v>0</v>
      </c>
    </row>
    <row r="145" spans="1:24" s="92" customFormat="1" ht="15" customHeight="1" x14ac:dyDescent="0.25">
      <c r="A145" s="252" t="s">
        <v>291</v>
      </c>
      <c r="B145" s="128">
        <v>0</v>
      </c>
      <c r="C145" s="129">
        <v>0</v>
      </c>
      <c r="D145" s="129">
        <v>0</v>
      </c>
      <c r="E145" s="129">
        <v>0</v>
      </c>
      <c r="F145" s="129">
        <v>0</v>
      </c>
      <c r="G145" s="129">
        <v>0</v>
      </c>
      <c r="H145" s="129">
        <v>0</v>
      </c>
      <c r="I145" s="129">
        <v>0</v>
      </c>
      <c r="J145" s="129">
        <v>0</v>
      </c>
      <c r="K145" s="129">
        <v>0</v>
      </c>
      <c r="L145" s="129">
        <v>0</v>
      </c>
      <c r="M145" s="129">
        <v>0</v>
      </c>
      <c r="N145" s="129">
        <v>0</v>
      </c>
      <c r="O145" s="129">
        <v>0</v>
      </c>
      <c r="P145" s="129">
        <v>0</v>
      </c>
      <c r="Q145" s="129">
        <v>0</v>
      </c>
      <c r="R145" s="129">
        <v>0</v>
      </c>
      <c r="S145" s="129">
        <v>0</v>
      </c>
      <c r="T145" s="129">
        <v>0</v>
      </c>
      <c r="U145" s="129">
        <v>0</v>
      </c>
      <c r="V145" s="129">
        <v>0</v>
      </c>
      <c r="W145" s="129">
        <v>0</v>
      </c>
      <c r="X145" s="129">
        <v>0</v>
      </c>
    </row>
    <row r="146" spans="1:24" s="92" customFormat="1" ht="15" customHeight="1" x14ac:dyDescent="0.25">
      <c r="A146" s="252" t="s">
        <v>293</v>
      </c>
      <c r="B146" s="128">
        <v>0</v>
      </c>
      <c r="C146" s="129">
        <v>0</v>
      </c>
      <c r="D146" s="129">
        <v>0</v>
      </c>
      <c r="E146" s="129">
        <v>0</v>
      </c>
      <c r="F146" s="129">
        <v>0</v>
      </c>
      <c r="G146" s="129">
        <v>0</v>
      </c>
      <c r="H146" s="129">
        <v>0</v>
      </c>
      <c r="I146" s="129">
        <v>0</v>
      </c>
      <c r="J146" s="129">
        <v>0</v>
      </c>
      <c r="K146" s="129">
        <v>0</v>
      </c>
      <c r="L146" s="129">
        <v>0</v>
      </c>
      <c r="M146" s="129">
        <v>0</v>
      </c>
      <c r="N146" s="129">
        <v>0</v>
      </c>
      <c r="O146" s="129">
        <v>0</v>
      </c>
      <c r="P146" s="129">
        <v>0</v>
      </c>
      <c r="Q146" s="129">
        <v>0</v>
      </c>
      <c r="R146" s="129">
        <v>0</v>
      </c>
      <c r="S146" s="129">
        <v>0</v>
      </c>
      <c r="T146" s="129">
        <v>0</v>
      </c>
      <c r="U146" s="129">
        <v>0</v>
      </c>
      <c r="V146" s="129">
        <v>0</v>
      </c>
      <c r="W146" s="129">
        <v>0</v>
      </c>
      <c r="X146" s="129">
        <v>0</v>
      </c>
    </row>
    <row r="147" spans="1:24" s="283" customFormat="1" ht="15" customHeight="1" x14ac:dyDescent="0.25">
      <c r="A147" s="294" t="s">
        <v>295</v>
      </c>
      <c r="B147" s="292">
        <f>SUM(B148:B157)</f>
        <v>0</v>
      </c>
      <c r="C147" s="293">
        <f>SUM(C148:C157)</f>
        <v>0</v>
      </c>
      <c r="D147" s="293">
        <f t="shared" ref="D147:X147" si="3">SUM(D148:D157)</f>
        <v>0</v>
      </c>
      <c r="E147" s="293">
        <f t="shared" si="3"/>
        <v>0</v>
      </c>
      <c r="F147" s="293">
        <f t="shared" si="3"/>
        <v>0</v>
      </c>
      <c r="G147" s="293">
        <f t="shared" si="3"/>
        <v>0</v>
      </c>
      <c r="H147" s="293">
        <f t="shared" si="3"/>
        <v>0</v>
      </c>
      <c r="I147" s="293">
        <f t="shared" si="3"/>
        <v>0</v>
      </c>
      <c r="J147" s="293">
        <f t="shared" si="3"/>
        <v>0</v>
      </c>
      <c r="K147" s="293">
        <f t="shared" si="3"/>
        <v>0</v>
      </c>
      <c r="L147" s="293">
        <f t="shared" si="3"/>
        <v>0</v>
      </c>
      <c r="M147" s="293">
        <f t="shared" si="3"/>
        <v>0</v>
      </c>
      <c r="N147" s="293">
        <f t="shared" si="3"/>
        <v>0</v>
      </c>
      <c r="O147" s="293">
        <f t="shared" si="3"/>
        <v>0</v>
      </c>
      <c r="P147" s="293">
        <f t="shared" si="3"/>
        <v>0</v>
      </c>
      <c r="Q147" s="293">
        <f t="shared" si="3"/>
        <v>0</v>
      </c>
      <c r="R147" s="293">
        <f t="shared" si="3"/>
        <v>0</v>
      </c>
      <c r="S147" s="293">
        <f t="shared" si="3"/>
        <v>0</v>
      </c>
      <c r="T147" s="293">
        <f t="shared" si="3"/>
        <v>0</v>
      </c>
      <c r="U147" s="293">
        <f t="shared" si="3"/>
        <v>0</v>
      </c>
      <c r="V147" s="293">
        <f t="shared" si="3"/>
        <v>0</v>
      </c>
      <c r="W147" s="293">
        <f t="shared" si="3"/>
        <v>0</v>
      </c>
      <c r="X147" s="293">
        <f t="shared" si="3"/>
        <v>0</v>
      </c>
    </row>
    <row r="148" spans="1:24" s="92" customFormat="1" ht="15" customHeight="1" x14ac:dyDescent="0.25">
      <c r="A148" s="252" t="s">
        <v>231</v>
      </c>
      <c r="B148" s="128">
        <v>0</v>
      </c>
      <c r="C148" s="129">
        <v>0</v>
      </c>
      <c r="D148" s="129">
        <v>0</v>
      </c>
      <c r="E148" s="129">
        <v>0</v>
      </c>
      <c r="F148" s="129">
        <v>0</v>
      </c>
      <c r="G148" s="129">
        <v>0</v>
      </c>
      <c r="H148" s="129">
        <v>0</v>
      </c>
      <c r="I148" s="129">
        <v>0</v>
      </c>
      <c r="J148" s="129">
        <v>0</v>
      </c>
      <c r="K148" s="129">
        <v>0</v>
      </c>
      <c r="L148" s="129">
        <v>0</v>
      </c>
      <c r="M148" s="129">
        <v>0</v>
      </c>
      <c r="N148" s="129">
        <v>0</v>
      </c>
      <c r="O148" s="129">
        <v>0</v>
      </c>
      <c r="P148" s="129">
        <v>0</v>
      </c>
      <c r="Q148" s="129">
        <v>0</v>
      </c>
      <c r="R148" s="129">
        <v>0</v>
      </c>
      <c r="S148" s="129">
        <v>0</v>
      </c>
      <c r="T148" s="129">
        <v>0</v>
      </c>
      <c r="U148" s="129">
        <v>0</v>
      </c>
      <c r="V148" s="129">
        <v>0</v>
      </c>
      <c r="W148" s="129">
        <v>0</v>
      </c>
      <c r="X148" s="129">
        <v>0</v>
      </c>
    </row>
    <row r="149" spans="1:24" s="92" customFormat="1" ht="15" customHeight="1" x14ac:dyDescent="0.25">
      <c r="A149" s="252" t="s">
        <v>297</v>
      </c>
      <c r="B149" s="128">
        <v>0</v>
      </c>
      <c r="C149" s="129">
        <v>0</v>
      </c>
      <c r="D149" s="129">
        <v>0</v>
      </c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9">
        <v>0</v>
      </c>
      <c r="O149" s="129">
        <v>0</v>
      </c>
      <c r="P149" s="129">
        <v>0</v>
      </c>
      <c r="Q149" s="129">
        <v>0</v>
      </c>
      <c r="R149" s="129">
        <v>0</v>
      </c>
      <c r="S149" s="129">
        <v>0</v>
      </c>
      <c r="T149" s="129">
        <v>0</v>
      </c>
      <c r="U149" s="129">
        <v>0</v>
      </c>
      <c r="V149" s="129">
        <v>0</v>
      </c>
      <c r="W149" s="129">
        <v>0</v>
      </c>
      <c r="X149" s="129">
        <v>0</v>
      </c>
    </row>
    <row r="150" spans="1:24" s="92" customFormat="1" ht="15" customHeight="1" x14ac:dyDescent="0.25">
      <c r="A150" s="252" t="s">
        <v>299</v>
      </c>
      <c r="B150" s="128">
        <v>0</v>
      </c>
      <c r="C150" s="129">
        <v>0</v>
      </c>
      <c r="D150" s="129">
        <v>0</v>
      </c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9">
        <v>0</v>
      </c>
      <c r="O150" s="129">
        <v>0</v>
      </c>
      <c r="P150" s="129">
        <v>0</v>
      </c>
      <c r="Q150" s="129">
        <v>0</v>
      </c>
      <c r="R150" s="129">
        <v>0</v>
      </c>
      <c r="S150" s="129">
        <v>0</v>
      </c>
      <c r="T150" s="129">
        <v>0</v>
      </c>
      <c r="U150" s="129">
        <v>0</v>
      </c>
      <c r="V150" s="129">
        <v>0</v>
      </c>
      <c r="W150" s="129">
        <v>0</v>
      </c>
      <c r="X150" s="129">
        <v>0</v>
      </c>
    </row>
    <row r="151" spans="1:24" s="92" customFormat="1" ht="15" customHeight="1" x14ac:dyDescent="0.25">
      <c r="A151" s="252" t="s">
        <v>301</v>
      </c>
      <c r="B151" s="128">
        <v>0</v>
      </c>
      <c r="C151" s="129">
        <v>0</v>
      </c>
      <c r="D151" s="129">
        <v>0</v>
      </c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9">
        <v>0</v>
      </c>
      <c r="O151" s="129">
        <v>0</v>
      </c>
      <c r="P151" s="129">
        <v>0</v>
      </c>
      <c r="Q151" s="129">
        <v>0</v>
      </c>
      <c r="R151" s="129">
        <v>0</v>
      </c>
      <c r="S151" s="129">
        <v>0</v>
      </c>
      <c r="T151" s="129">
        <v>0</v>
      </c>
      <c r="U151" s="129">
        <v>0</v>
      </c>
      <c r="V151" s="129">
        <v>0</v>
      </c>
      <c r="W151" s="129">
        <v>0</v>
      </c>
      <c r="X151" s="129">
        <v>0</v>
      </c>
    </row>
    <row r="152" spans="1:24" s="92" customFormat="1" ht="15" customHeight="1" x14ac:dyDescent="0.25">
      <c r="A152" s="252" t="s">
        <v>303</v>
      </c>
      <c r="B152" s="128">
        <v>0</v>
      </c>
      <c r="C152" s="129">
        <v>0</v>
      </c>
      <c r="D152" s="129">
        <v>0</v>
      </c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9">
        <v>0</v>
      </c>
      <c r="O152" s="129">
        <v>0</v>
      </c>
      <c r="P152" s="129">
        <v>0</v>
      </c>
      <c r="Q152" s="129">
        <v>0</v>
      </c>
      <c r="R152" s="129">
        <v>0</v>
      </c>
      <c r="S152" s="129">
        <v>0</v>
      </c>
      <c r="T152" s="129">
        <v>0</v>
      </c>
      <c r="U152" s="129">
        <v>0</v>
      </c>
      <c r="V152" s="129">
        <v>0</v>
      </c>
      <c r="W152" s="129">
        <v>0</v>
      </c>
      <c r="X152" s="129">
        <v>0</v>
      </c>
    </row>
    <row r="153" spans="1:24" s="92" customFormat="1" ht="15" customHeight="1" x14ac:dyDescent="0.25">
      <c r="A153" s="252" t="s">
        <v>305</v>
      </c>
      <c r="B153" s="128">
        <v>0</v>
      </c>
      <c r="C153" s="129">
        <v>0</v>
      </c>
      <c r="D153" s="129">
        <v>0</v>
      </c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9">
        <v>0</v>
      </c>
      <c r="O153" s="129">
        <v>0</v>
      </c>
      <c r="P153" s="129">
        <v>0</v>
      </c>
      <c r="Q153" s="129">
        <v>0</v>
      </c>
      <c r="R153" s="129">
        <v>0</v>
      </c>
      <c r="S153" s="129">
        <v>0</v>
      </c>
      <c r="T153" s="129">
        <v>0</v>
      </c>
      <c r="U153" s="129">
        <v>0</v>
      </c>
      <c r="V153" s="129">
        <v>0</v>
      </c>
      <c r="W153" s="129">
        <v>0</v>
      </c>
      <c r="X153" s="129">
        <v>0</v>
      </c>
    </row>
    <row r="154" spans="1:24" s="92" customFormat="1" ht="15" customHeight="1" x14ac:dyDescent="0.25">
      <c r="A154" s="252" t="s">
        <v>307</v>
      </c>
      <c r="B154" s="128">
        <v>0</v>
      </c>
      <c r="C154" s="129">
        <v>0</v>
      </c>
      <c r="D154" s="129">
        <v>0</v>
      </c>
      <c r="E154" s="129">
        <v>0</v>
      </c>
      <c r="F154" s="129">
        <v>0</v>
      </c>
      <c r="G154" s="129">
        <v>0</v>
      </c>
      <c r="H154" s="129">
        <v>0</v>
      </c>
      <c r="I154" s="129">
        <v>0</v>
      </c>
      <c r="J154" s="129">
        <v>0</v>
      </c>
      <c r="K154" s="129">
        <v>0</v>
      </c>
      <c r="L154" s="129">
        <v>0</v>
      </c>
      <c r="M154" s="129">
        <v>0</v>
      </c>
      <c r="N154" s="129">
        <v>0</v>
      </c>
      <c r="O154" s="129">
        <v>0</v>
      </c>
      <c r="P154" s="129">
        <v>0</v>
      </c>
      <c r="Q154" s="129">
        <v>0</v>
      </c>
      <c r="R154" s="129">
        <v>0</v>
      </c>
      <c r="S154" s="129">
        <v>0</v>
      </c>
      <c r="T154" s="129">
        <v>0</v>
      </c>
      <c r="U154" s="129">
        <v>0</v>
      </c>
      <c r="V154" s="129">
        <v>0</v>
      </c>
      <c r="W154" s="129">
        <v>0</v>
      </c>
      <c r="X154" s="129">
        <v>0</v>
      </c>
    </row>
    <row r="155" spans="1:24" s="92" customFormat="1" ht="15" customHeight="1" x14ac:dyDescent="0.25">
      <c r="A155" s="252" t="s">
        <v>309</v>
      </c>
      <c r="B155" s="128">
        <v>0</v>
      </c>
      <c r="C155" s="129">
        <v>0</v>
      </c>
      <c r="D155" s="129">
        <v>0</v>
      </c>
      <c r="E155" s="129">
        <v>0</v>
      </c>
      <c r="F155" s="129">
        <v>0</v>
      </c>
      <c r="G155" s="129">
        <v>0</v>
      </c>
      <c r="H155" s="129">
        <v>0</v>
      </c>
      <c r="I155" s="129">
        <v>0</v>
      </c>
      <c r="J155" s="129">
        <v>0</v>
      </c>
      <c r="K155" s="129">
        <v>0</v>
      </c>
      <c r="L155" s="129">
        <v>0</v>
      </c>
      <c r="M155" s="129">
        <v>0</v>
      </c>
      <c r="N155" s="129">
        <v>0</v>
      </c>
      <c r="O155" s="129">
        <v>0</v>
      </c>
      <c r="P155" s="129">
        <v>0</v>
      </c>
      <c r="Q155" s="129">
        <v>0</v>
      </c>
      <c r="R155" s="129">
        <v>0</v>
      </c>
      <c r="S155" s="129">
        <v>0</v>
      </c>
      <c r="T155" s="129">
        <v>0</v>
      </c>
      <c r="U155" s="129">
        <v>0</v>
      </c>
      <c r="V155" s="129">
        <v>0</v>
      </c>
      <c r="W155" s="129">
        <v>0</v>
      </c>
      <c r="X155" s="129">
        <v>0</v>
      </c>
    </row>
    <row r="156" spans="1:24" s="92" customFormat="1" ht="15" customHeight="1" x14ac:dyDescent="0.25">
      <c r="A156" s="252" t="s">
        <v>311</v>
      </c>
      <c r="B156" s="128">
        <v>0</v>
      </c>
      <c r="C156" s="129">
        <v>0</v>
      </c>
      <c r="D156" s="129">
        <v>0</v>
      </c>
      <c r="E156" s="129">
        <v>0</v>
      </c>
      <c r="F156" s="129">
        <v>0</v>
      </c>
      <c r="G156" s="129">
        <v>0</v>
      </c>
      <c r="H156" s="129">
        <v>0</v>
      </c>
      <c r="I156" s="129">
        <v>0</v>
      </c>
      <c r="J156" s="129">
        <v>0</v>
      </c>
      <c r="K156" s="129">
        <v>0</v>
      </c>
      <c r="L156" s="129">
        <v>0</v>
      </c>
      <c r="M156" s="129">
        <v>0</v>
      </c>
      <c r="N156" s="129">
        <v>0</v>
      </c>
      <c r="O156" s="129">
        <v>0</v>
      </c>
      <c r="P156" s="129">
        <v>0</v>
      </c>
      <c r="Q156" s="129">
        <v>0</v>
      </c>
      <c r="R156" s="129">
        <v>0</v>
      </c>
      <c r="S156" s="129">
        <v>0</v>
      </c>
      <c r="T156" s="129">
        <v>0</v>
      </c>
      <c r="U156" s="129">
        <v>0</v>
      </c>
      <c r="V156" s="129">
        <v>0</v>
      </c>
      <c r="W156" s="129">
        <v>0</v>
      </c>
      <c r="X156" s="129">
        <v>0</v>
      </c>
    </row>
    <row r="157" spans="1:24" s="92" customFormat="1" ht="15" customHeight="1" x14ac:dyDescent="0.25">
      <c r="A157" s="252" t="s">
        <v>313</v>
      </c>
      <c r="B157" s="128">
        <v>0</v>
      </c>
      <c r="C157" s="129">
        <v>0</v>
      </c>
      <c r="D157" s="129">
        <v>0</v>
      </c>
      <c r="E157" s="129">
        <v>0</v>
      </c>
      <c r="F157" s="129">
        <v>0</v>
      </c>
      <c r="G157" s="129">
        <v>0</v>
      </c>
      <c r="H157" s="129">
        <v>0</v>
      </c>
      <c r="I157" s="129">
        <v>0</v>
      </c>
      <c r="J157" s="129">
        <v>0</v>
      </c>
      <c r="K157" s="129">
        <v>0</v>
      </c>
      <c r="L157" s="129">
        <v>0</v>
      </c>
      <c r="M157" s="129">
        <v>0</v>
      </c>
      <c r="N157" s="129">
        <v>0</v>
      </c>
      <c r="O157" s="129">
        <v>0</v>
      </c>
      <c r="P157" s="129">
        <v>0</v>
      </c>
      <c r="Q157" s="129">
        <v>0</v>
      </c>
      <c r="R157" s="129">
        <v>0</v>
      </c>
      <c r="S157" s="129">
        <v>0</v>
      </c>
      <c r="T157" s="129">
        <v>0</v>
      </c>
      <c r="U157" s="129">
        <v>0</v>
      </c>
      <c r="V157" s="129">
        <v>0</v>
      </c>
      <c r="W157" s="129">
        <v>0</v>
      </c>
      <c r="X157" s="129">
        <v>0</v>
      </c>
    </row>
    <row r="158" spans="1:24" s="283" customFormat="1" ht="15" customHeight="1" x14ac:dyDescent="0.25">
      <c r="A158" s="294" t="s">
        <v>315</v>
      </c>
      <c r="B158" s="292">
        <f>SUM(B159:B163)</f>
        <v>0</v>
      </c>
      <c r="C158" s="293">
        <f>SUM(C159:C163)</f>
        <v>0</v>
      </c>
      <c r="D158" s="293">
        <f t="shared" ref="D158:W158" si="4">SUM(D159:D163)</f>
        <v>0</v>
      </c>
      <c r="E158" s="293">
        <f t="shared" si="4"/>
        <v>0</v>
      </c>
      <c r="F158" s="293">
        <f t="shared" si="4"/>
        <v>0</v>
      </c>
      <c r="G158" s="293">
        <f t="shared" si="4"/>
        <v>0</v>
      </c>
      <c r="H158" s="293">
        <f t="shared" si="4"/>
        <v>0</v>
      </c>
      <c r="I158" s="293">
        <f t="shared" si="4"/>
        <v>0</v>
      </c>
      <c r="J158" s="293">
        <f t="shared" si="4"/>
        <v>0</v>
      </c>
      <c r="K158" s="293">
        <f t="shared" si="4"/>
        <v>0</v>
      </c>
      <c r="L158" s="293">
        <f t="shared" si="4"/>
        <v>0</v>
      </c>
      <c r="M158" s="293">
        <f t="shared" si="4"/>
        <v>0</v>
      </c>
      <c r="N158" s="293">
        <f t="shared" si="4"/>
        <v>0</v>
      </c>
      <c r="O158" s="293">
        <f t="shared" si="4"/>
        <v>0</v>
      </c>
      <c r="P158" s="293">
        <f t="shared" si="4"/>
        <v>0</v>
      </c>
      <c r="Q158" s="293">
        <f t="shared" si="4"/>
        <v>0</v>
      </c>
      <c r="R158" s="293">
        <f t="shared" si="4"/>
        <v>0</v>
      </c>
      <c r="S158" s="293">
        <f t="shared" si="4"/>
        <v>0</v>
      </c>
      <c r="T158" s="293">
        <f t="shared" si="4"/>
        <v>0</v>
      </c>
      <c r="U158" s="293">
        <f t="shared" si="4"/>
        <v>0</v>
      </c>
      <c r="V158" s="293">
        <f t="shared" si="4"/>
        <v>0</v>
      </c>
      <c r="W158" s="293">
        <f t="shared" si="4"/>
        <v>0</v>
      </c>
      <c r="X158" s="293">
        <f>SUM(X159:X163)</f>
        <v>0</v>
      </c>
    </row>
    <row r="159" spans="1:24" s="92" customFormat="1" ht="15" customHeight="1" x14ac:dyDescent="0.25">
      <c r="A159" s="252" t="s">
        <v>231</v>
      </c>
      <c r="B159" s="128">
        <v>0</v>
      </c>
      <c r="C159" s="129">
        <v>0</v>
      </c>
      <c r="D159" s="129">
        <v>0</v>
      </c>
      <c r="E159" s="129">
        <v>0</v>
      </c>
      <c r="F159" s="129">
        <v>0</v>
      </c>
      <c r="G159" s="129">
        <v>0</v>
      </c>
      <c r="H159" s="129">
        <v>0</v>
      </c>
      <c r="I159" s="129">
        <v>0</v>
      </c>
      <c r="J159" s="129">
        <v>0</v>
      </c>
      <c r="K159" s="129">
        <v>0</v>
      </c>
      <c r="L159" s="129">
        <v>0</v>
      </c>
      <c r="M159" s="129">
        <v>0</v>
      </c>
      <c r="N159" s="129">
        <v>0</v>
      </c>
      <c r="O159" s="129">
        <v>0</v>
      </c>
      <c r="P159" s="129">
        <v>0</v>
      </c>
      <c r="Q159" s="129">
        <v>0</v>
      </c>
      <c r="R159" s="129">
        <v>0</v>
      </c>
      <c r="S159" s="129">
        <v>0</v>
      </c>
      <c r="T159" s="129">
        <v>0</v>
      </c>
      <c r="U159" s="129">
        <v>0</v>
      </c>
      <c r="V159" s="129">
        <v>0</v>
      </c>
      <c r="W159" s="129">
        <v>0</v>
      </c>
      <c r="X159" s="129">
        <v>0</v>
      </c>
    </row>
    <row r="160" spans="1:24" s="92" customFormat="1" ht="15" customHeight="1" x14ac:dyDescent="0.25">
      <c r="A160" s="252" t="s">
        <v>316</v>
      </c>
      <c r="B160" s="128">
        <v>0</v>
      </c>
      <c r="C160" s="129">
        <v>0</v>
      </c>
      <c r="D160" s="129">
        <v>0</v>
      </c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9">
        <v>0</v>
      </c>
      <c r="O160" s="129">
        <v>0</v>
      </c>
      <c r="P160" s="129">
        <v>0</v>
      </c>
      <c r="Q160" s="129">
        <v>0</v>
      </c>
      <c r="R160" s="129">
        <v>0</v>
      </c>
      <c r="S160" s="129">
        <v>0</v>
      </c>
      <c r="T160" s="129">
        <v>0</v>
      </c>
      <c r="U160" s="129">
        <v>0</v>
      </c>
      <c r="V160" s="129">
        <v>0</v>
      </c>
      <c r="W160" s="129">
        <v>0</v>
      </c>
      <c r="X160" s="129">
        <v>0</v>
      </c>
    </row>
    <row r="161" spans="1:24" s="92" customFormat="1" ht="15" customHeight="1" x14ac:dyDescent="0.25">
      <c r="A161" s="252" t="s">
        <v>318</v>
      </c>
      <c r="B161" s="128">
        <v>0</v>
      </c>
      <c r="C161" s="129">
        <v>0</v>
      </c>
      <c r="D161" s="129">
        <v>0</v>
      </c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9">
        <v>0</v>
      </c>
      <c r="O161" s="129">
        <v>0</v>
      </c>
      <c r="P161" s="129">
        <v>0</v>
      </c>
      <c r="Q161" s="129">
        <v>0</v>
      </c>
      <c r="R161" s="129">
        <v>0</v>
      </c>
      <c r="S161" s="129">
        <v>0</v>
      </c>
      <c r="T161" s="129">
        <v>0</v>
      </c>
      <c r="U161" s="129">
        <v>0</v>
      </c>
      <c r="V161" s="129">
        <v>0</v>
      </c>
      <c r="W161" s="129">
        <v>0</v>
      </c>
      <c r="X161" s="129">
        <v>0</v>
      </c>
    </row>
    <row r="162" spans="1:24" s="92" customFormat="1" ht="15" customHeight="1" x14ac:dyDescent="0.25">
      <c r="A162" s="252" t="s">
        <v>320</v>
      </c>
      <c r="B162" s="128">
        <v>0</v>
      </c>
      <c r="C162" s="129">
        <v>0</v>
      </c>
      <c r="D162" s="129">
        <v>0</v>
      </c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9">
        <v>0</v>
      </c>
      <c r="O162" s="129">
        <v>0</v>
      </c>
      <c r="P162" s="129">
        <v>0</v>
      </c>
      <c r="Q162" s="129">
        <v>0</v>
      </c>
      <c r="R162" s="129">
        <v>0</v>
      </c>
      <c r="S162" s="129">
        <v>0</v>
      </c>
      <c r="T162" s="129">
        <v>0</v>
      </c>
      <c r="U162" s="129">
        <v>0</v>
      </c>
      <c r="V162" s="129">
        <v>0</v>
      </c>
      <c r="W162" s="129">
        <v>0</v>
      </c>
      <c r="X162" s="129">
        <v>0</v>
      </c>
    </row>
    <row r="163" spans="1:24" s="92" customFormat="1" ht="15" customHeight="1" thickBot="1" x14ac:dyDescent="0.3">
      <c r="A163" s="267" t="s">
        <v>322</v>
      </c>
      <c r="B163" s="131">
        <v>0</v>
      </c>
      <c r="C163" s="132">
        <v>0</v>
      </c>
      <c r="D163" s="132">
        <v>0</v>
      </c>
      <c r="E163" s="132">
        <v>0</v>
      </c>
      <c r="F163" s="132">
        <v>0</v>
      </c>
      <c r="G163" s="132">
        <v>0</v>
      </c>
      <c r="H163" s="132">
        <v>0</v>
      </c>
      <c r="I163" s="132">
        <v>0</v>
      </c>
      <c r="J163" s="132">
        <v>0</v>
      </c>
      <c r="K163" s="132">
        <v>0</v>
      </c>
      <c r="L163" s="132">
        <v>0</v>
      </c>
      <c r="M163" s="132">
        <v>0</v>
      </c>
      <c r="N163" s="132">
        <v>0</v>
      </c>
      <c r="O163" s="132">
        <v>0</v>
      </c>
      <c r="P163" s="132">
        <v>0</v>
      </c>
      <c r="Q163" s="132">
        <v>0</v>
      </c>
      <c r="R163" s="132">
        <v>0</v>
      </c>
      <c r="S163" s="132">
        <v>0</v>
      </c>
      <c r="T163" s="132">
        <v>0</v>
      </c>
      <c r="U163" s="132">
        <v>0</v>
      </c>
      <c r="V163" s="132">
        <v>0</v>
      </c>
      <c r="W163" s="132">
        <v>0</v>
      </c>
      <c r="X163" s="132">
        <v>0</v>
      </c>
    </row>
    <row r="164" spans="1:24" s="59" customFormat="1" ht="22.5" customHeight="1" x14ac:dyDescent="0.3">
      <c r="A164" s="172" t="s">
        <v>324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4" s="7" customFormat="1" ht="15" customHeight="1" x14ac:dyDescent="0.3">
      <c r="A165" s="240"/>
      <c r="B165" s="59"/>
      <c r="X165" s="59"/>
    </row>
    <row r="166" spans="1:24" s="39" customFormat="1" x14ac:dyDescent="0.3">
      <c r="A166" s="170"/>
    </row>
    <row r="167" spans="1:24" s="300" customFormat="1" x14ac:dyDescent="0.3">
      <c r="A167" s="299" t="s">
        <v>1579</v>
      </c>
      <c r="B167" s="300">
        <f>B108+B109+B123+B137+B147+B158-B106</f>
        <v>0</v>
      </c>
      <c r="C167" s="300">
        <f t="shared" ref="C167:X167" si="5">C108+C109+C123+C137+C147+C158-C106</f>
        <v>0</v>
      </c>
      <c r="D167" s="300">
        <f t="shared" si="5"/>
        <v>0</v>
      </c>
      <c r="E167" s="300">
        <f t="shared" si="5"/>
        <v>0</v>
      </c>
      <c r="F167" s="300">
        <f t="shared" si="5"/>
        <v>0</v>
      </c>
      <c r="G167" s="300">
        <f t="shared" si="5"/>
        <v>0</v>
      </c>
      <c r="H167" s="300">
        <f t="shared" si="5"/>
        <v>0</v>
      </c>
      <c r="I167" s="300">
        <f t="shared" si="5"/>
        <v>0</v>
      </c>
      <c r="J167" s="300">
        <f t="shared" si="5"/>
        <v>0</v>
      </c>
      <c r="K167" s="300">
        <f t="shared" si="5"/>
        <v>0</v>
      </c>
      <c r="L167" s="300">
        <f t="shared" si="5"/>
        <v>0</v>
      </c>
      <c r="M167" s="300">
        <f t="shared" si="5"/>
        <v>0</v>
      </c>
      <c r="N167" s="300">
        <f t="shared" si="5"/>
        <v>0</v>
      </c>
      <c r="O167" s="300">
        <f t="shared" si="5"/>
        <v>0</v>
      </c>
      <c r="P167" s="300">
        <f t="shared" si="5"/>
        <v>0</v>
      </c>
      <c r="Q167" s="300">
        <f t="shared" si="5"/>
        <v>0</v>
      </c>
      <c r="R167" s="300">
        <f t="shared" si="5"/>
        <v>0</v>
      </c>
      <c r="S167" s="300">
        <f t="shared" si="5"/>
        <v>0</v>
      </c>
      <c r="T167" s="300">
        <f t="shared" si="5"/>
        <v>0</v>
      </c>
      <c r="U167" s="300">
        <f t="shared" si="5"/>
        <v>0</v>
      </c>
      <c r="V167" s="300">
        <f t="shared" si="5"/>
        <v>0</v>
      </c>
      <c r="W167" s="300">
        <f t="shared" si="5"/>
        <v>0</v>
      </c>
      <c r="X167" s="300">
        <f t="shared" si="5"/>
        <v>0</v>
      </c>
    </row>
    <row r="168" spans="1:24" s="389" customFormat="1" ht="21.9" customHeight="1" x14ac:dyDescent="0.3">
      <c r="A168" s="388" t="s">
        <v>1583</v>
      </c>
      <c r="B168" s="389">
        <f>+B104-B103</f>
        <v>1</v>
      </c>
      <c r="C168" s="389">
        <f t="shared" ref="C168:X168" si="6">+C104-C103</f>
        <v>0</v>
      </c>
      <c r="D168" s="389">
        <f t="shared" si="6"/>
        <v>0</v>
      </c>
      <c r="E168" s="389">
        <f t="shared" si="6"/>
        <v>1</v>
      </c>
      <c r="F168" s="389">
        <f t="shared" si="6"/>
        <v>0</v>
      </c>
      <c r="G168" s="389">
        <f t="shared" si="6"/>
        <v>2</v>
      </c>
      <c r="H168" s="389">
        <f t="shared" si="6"/>
        <v>0</v>
      </c>
      <c r="I168" s="389">
        <f t="shared" si="6"/>
        <v>0</v>
      </c>
      <c r="J168" s="389">
        <f t="shared" si="6"/>
        <v>0</v>
      </c>
      <c r="K168" s="389">
        <f t="shared" si="6"/>
        <v>0</v>
      </c>
      <c r="L168" s="389">
        <f t="shared" si="6"/>
        <v>0</v>
      </c>
      <c r="M168" s="389">
        <f t="shared" si="6"/>
        <v>0</v>
      </c>
      <c r="N168" s="389">
        <f t="shared" si="6"/>
        <v>0</v>
      </c>
      <c r="O168" s="389">
        <f t="shared" si="6"/>
        <v>-2</v>
      </c>
      <c r="P168" s="389">
        <f t="shared" si="6"/>
        <v>0</v>
      </c>
      <c r="Q168" s="389">
        <f t="shared" si="6"/>
        <v>3</v>
      </c>
      <c r="R168" s="389">
        <f t="shared" si="6"/>
        <v>0</v>
      </c>
      <c r="S168" s="389">
        <f t="shared" si="6"/>
        <v>1</v>
      </c>
      <c r="T168" s="389">
        <f t="shared" si="6"/>
        <v>0</v>
      </c>
      <c r="U168" s="389">
        <f t="shared" si="6"/>
        <v>2</v>
      </c>
      <c r="V168" s="389">
        <f t="shared" si="6"/>
        <v>0</v>
      </c>
      <c r="W168" s="389">
        <f t="shared" si="6"/>
        <v>-1</v>
      </c>
      <c r="X168" s="389">
        <f t="shared" si="6"/>
        <v>0</v>
      </c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9 X109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8"/>
  <sheetViews>
    <sheetView zoomScaleNormal="100" zoomScaleSheetLayoutView="75" workbookViewId="0">
      <pane xSplit="1" ySplit="6" topLeftCell="E34" activePane="bottomRight" state="frozen"/>
      <selection pane="topRight" activeCell="B1" sqref="B1"/>
      <selection pane="bottomLeft" activeCell="A7" sqref="A7"/>
      <selection pane="bottomRight" activeCell="Y50" sqref="Y50"/>
    </sheetView>
  </sheetViews>
  <sheetFormatPr defaultColWidth="9" defaultRowHeight="16.2" x14ac:dyDescent="0.3"/>
  <cols>
    <col min="1" max="1" width="17.44140625" style="153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3" customFormat="1" ht="22.2" x14ac:dyDescent="0.3">
      <c r="A1" s="826" t="s">
        <v>1055</v>
      </c>
      <c r="B1" s="826"/>
      <c r="C1" s="826"/>
      <c r="D1" s="826"/>
      <c r="E1" s="826"/>
      <c r="F1" s="826"/>
      <c r="G1" s="826"/>
      <c r="H1" s="826"/>
      <c r="I1" s="826"/>
      <c r="J1" s="826"/>
      <c r="K1" s="826"/>
      <c r="L1" s="826"/>
      <c r="M1" s="826"/>
      <c r="N1" s="826"/>
      <c r="O1" s="826"/>
      <c r="P1" s="826"/>
      <c r="Q1" s="826"/>
      <c r="R1" s="826"/>
      <c r="S1" s="826"/>
      <c r="T1" s="826"/>
      <c r="U1" s="826"/>
      <c r="V1" s="826"/>
      <c r="W1" s="826"/>
      <c r="X1" s="826"/>
      <c r="Y1" s="826"/>
      <c r="Z1" s="152"/>
    </row>
    <row r="2" spans="1:26" s="217" customFormat="1" ht="23.25" customHeight="1" thickBot="1" x14ac:dyDescent="0.35">
      <c r="A2" s="214"/>
      <c r="B2" s="215"/>
      <c r="C2" s="215"/>
      <c r="D2" s="215"/>
      <c r="E2" s="215"/>
      <c r="F2" s="215"/>
      <c r="G2" s="215"/>
      <c r="H2" s="215"/>
      <c r="I2" s="216"/>
      <c r="J2" s="215"/>
      <c r="K2" s="215"/>
      <c r="L2" s="215"/>
      <c r="M2" s="215"/>
      <c r="N2" s="214"/>
      <c r="O2" s="301"/>
      <c r="P2" s="215"/>
      <c r="Q2" s="215"/>
      <c r="R2" s="215"/>
      <c r="S2" s="215"/>
      <c r="T2" s="215"/>
      <c r="U2" s="301"/>
      <c r="V2" s="301"/>
      <c r="W2" s="301"/>
      <c r="X2" s="301"/>
      <c r="Y2" s="302" t="s">
        <v>524</v>
      </c>
      <c r="Z2" s="303"/>
    </row>
    <row r="3" spans="1:26" s="219" customFormat="1" ht="19.5" customHeight="1" x14ac:dyDescent="0.3">
      <c r="A3" s="733" t="s">
        <v>18</v>
      </c>
      <c r="B3" s="825" t="s">
        <v>1054</v>
      </c>
      <c r="C3" s="829" t="s">
        <v>1102</v>
      </c>
      <c r="D3" s="829"/>
      <c r="E3" s="829"/>
      <c r="F3" s="829"/>
      <c r="G3" s="829" t="s">
        <v>1103</v>
      </c>
      <c r="H3" s="829"/>
      <c r="I3" s="829"/>
      <c r="J3" s="829"/>
      <c r="K3" s="829" t="s">
        <v>1031</v>
      </c>
      <c r="L3" s="829"/>
      <c r="M3" s="829"/>
      <c r="N3" s="829"/>
      <c r="O3" s="829"/>
      <c r="P3" s="829"/>
      <c r="Q3" s="829"/>
      <c r="R3" s="829"/>
      <c r="S3" s="829" t="s">
        <v>1032</v>
      </c>
      <c r="T3" s="829"/>
      <c r="U3" s="829"/>
      <c r="V3" s="829"/>
      <c r="W3" s="829"/>
      <c r="X3" s="829"/>
      <c r="Y3" s="830"/>
      <c r="Z3" s="304"/>
    </row>
    <row r="4" spans="1:26" s="220" customFormat="1" ht="21.75" customHeight="1" x14ac:dyDescent="0.3">
      <c r="A4" s="734"/>
      <c r="B4" s="821"/>
      <c r="C4" s="305"/>
      <c r="D4" s="306"/>
      <c r="E4" s="305"/>
      <c r="F4" s="305"/>
      <c r="G4" s="305"/>
      <c r="H4" s="305"/>
      <c r="I4" s="305"/>
      <c r="J4" s="305"/>
      <c r="K4" s="821" t="s">
        <v>1033</v>
      </c>
      <c r="L4" s="821" t="s">
        <v>1034</v>
      </c>
      <c r="M4" s="821" t="s">
        <v>1035</v>
      </c>
      <c r="N4" s="821" t="s">
        <v>1036</v>
      </c>
      <c r="O4" s="821" t="s">
        <v>1037</v>
      </c>
      <c r="P4" s="821" t="s">
        <v>1038</v>
      </c>
      <c r="Q4" s="821" t="s">
        <v>1039</v>
      </c>
      <c r="R4" s="821" t="s">
        <v>1040</v>
      </c>
      <c r="S4" s="823" t="s">
        <v>1041</v>
      </c>
      <c r="T4" s="823" t="s">
        <v>1042</v>
      </c>
      <c r="U4" s="823" t="s">
        <v>1043</v>
      </c>
      <c r="V4" s="823" t="s">
        <v>1044</v>
      </c>
      <c r="W4" s="823" t="s">
        <v>1045</v>
      </c>
      <c r="X4" s="823" t="s">
        <v>1046</v>
      </c>
      <c r="Y4" s="827" t="s">
        <v>1047</v>
      </c>
      <c r="Z4" s="307"/>
    </row>
    <row r="5" spans="1:26" s="220" customFormat="1" ht="21.75" customHeight="1" x14ac:dyDescent="0.3">
      <c r="A5" s="734"/>
      <c r="B5" s="821"/>
      <c r="C5" s="308" t="s">
        <v>1048</v>
      </c>
      <c r="D5" s="308" t="s">
        <v>1049</v>
      </c>
      <c r="E5" s="308" t="s">
        <v>1050</v>
      </c>
      <c r="F5" s="308" t="s">
        <v>774</v>
      </c>
      <c r="G5" s="308" t="s">
        <v>1051</v>
      </c>
      <c r="H5" s="308" t="s">
        <v>1052</v>
      </c>
      <c r="I5" s="308" t="s">
        <v>1053</v>
      </c>
      <c r="J5" s="308" t="s">
        <v>774</v>
      </c>
      <c r="K5" s="821"/>
      <c r="L5" s="821"/>
      <c r="M5" s="821"/>
      <c r="N5" s="821"/>
      <c r="O5" s="821"/>
      <c r="P5" s="821"/>
      <c r="Q5" s="821"/>
      <c r="R5" s="821"/>
      <c r="S5" s="823"/>
      <c r="T5" s="823"/>
      <c r="U5" s="823"/>
      <c r="V5" s="823"/>
      <c r="W5" s="823"/>
      <c r="X5" s="823"/>
      <c r="Y5" s="827"/>
      <c r="Z5" s="307"/>
    </row>
    <row r="6" spans="1:26" s="219" customFormat="1" ht="19.5" customHeight="1" thickBot="1" x14ac:dyDescent="0.35">
      <c r="A6" s="735"/>
      <c r="B6" s="822"/>
      <c r="C6" s="309"/>
      <c r="D6" s="309"/>
      <c r="E6" s="309"/>
      <c r="F6" s="309"/>
      <c r="G6" s="309"/>
      <c r="H6" s="309"/>
      <c r="I6" s="309"/>
      <c r="J6" s="309"/>
      <c r="K6" s="822"/>
      <c r="L6" s="822"/>
      <c r="M6" s="822"/>
      <c r="N6" s="822"/>
      <c r="O6" s="822"/>
      <c r="P6" s="822"/>
      <c r="Q6" s="822"/>
      <c r="R6" s="822"/>
      <c r="S6" s="824"/>
      <c r="T6" s="824"/>
      <c r="U6" s="824"/>
      <c r="V6" s="824"/>
      <c r="W6" s="824"/>
      <c r="X6" s="824"/>
      <c r="Y6" s="828"/>
      <c r="Z6" s="304"/>
    </row>
    <row r="7" spans="1:26" s="312" customFormat="1" ht="19.95" hidden="1" customHeight="1" x14ac:dyDescent="0.3">
      <c r="A7" s="221" t="s">
        <v>1561</v>
      </c>
      <c r="B7" s="124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310">
        <v>1</v>
      </c>
      <c r="Y7" s="310">
        <v>0</v>
      </c>
      <c r="Z7" s="311"/>
    </row>
    <row r="8" spans="1:26" s="312" customFormat="1" ht="19.95" hidden="1" customHeight="1" x14ac:dyDescent="0.3">
      <c r="A8" s="221" t="s">
        <v>1563</v>
      </c>
      <c r="B8" s="124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310">
        <v>0</v>
      </c>
      <c r="Y8" s="310">
        <v>0</v>
      </c>
      <c r="Z8" s="311"/>
    </row>
    <row r="9" spans="1:26" s="312" customFormat="1" ht="19.95" hidden="1" customHeight="1" x14ac:dyDescent="0.3">
      <c r="A9" s="221" t="s">
        <v>1564</v>
      </c>
      <c r="B9" s="124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310">
        <v>0</v>
      </c>
      <c r="Y9" s="310">
        <v>0</v>
      </c>
      <c r="Z9" s="311"/>
    </row>
    <row r="10" spans="1:26" s="312" customFormat="1" ht="19.95" hidden="1" customHeight="1" x14ac:dyDescent="0.3">
      <c r="A10" s="221" t="s">
        <v>1565</v>
      </c>
      <c r="B10" s="124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310">
        <v>0</v>
      </c>
      <c r="Y10" s="310">
        <v>2</v>
      </c>
      <c r="Z10" s="311"/>
    </row>
    <row r="11" spans="1:26" s="312" customFormat="1" ht="19.95" hidden="1" customHeight="1" x14ac:dyDescent="0.3">
      <c r="A11" s="221" t="s">
        <v>1566</v>
      </c>
      <c r="B11" s="124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311"/>
    </row>
    <row r="12" spans="1:26" s="312" customFormat="1" ht="19.95" hidden="1" customHeight="1" x14ac:dyDescent="0.3">
      <c r="A12" s="221" t="s">
        <v>1567</v>
      </c>
      <c r="B12" s="124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310">
        <v>0</v>
      </c>
      <c r="Y12" s="310">
        <v>0</v>
      </c>
      <c r="Z12" s="311"/>
    </row>
    <row r="13" spans="1:26" s="312" customFormat="1" ht="19.95" hidden="1" customHeight="1" x14ac:dyDescent="0.3">
      <c r="A13" s="221" t="s">
        <v>1568</v>
      </c>
      <c r="B13" s="124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310">
        <v>0</v>
      </c>
      <c r="Y13" s="26">
        <v>1</v>
      </c>
      <c r="Z13" s="311"/>
    </row>
    <row r="14" spans="1:26" s="312" customFormat="1" ht="19.95" hidden="1" customHeight="1" x14ac:dyDescent="0.3">
      <c r="A14" s="221" t="s">
        <v>1562</v>
      </c>
      <c r="B14" s="124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310">
        <v>0</v>
      </c>
      <c r="Y14" s="26">
        <v>1</v>
      </c>
      <c r="Z14" s="311"/>
    </row>
    <row r="15" spans="1:26" s="312" customFormat="1" ht="19.95" hidden="1" customHeight="1" x14ac:dyDescent="0.3">
      <c r="A15" s="221" t="s">
        <v>1569</v>
      </c>
      <c r="B15" s="124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310">
        <v>0</v>
      </c>
      <c r="Y15" s="310">
        <v>0</v>
      </c>
      <c r="Z15" s="311"/>
    </row>
    <row r="16" spans="1:26" s="312" customFormat="1" ht="19.95" hidden="1" customHeight="1" x14ac:dyDescent="0.3">
      <c r="A16" s="221" t="s">
        <v>1570</v>
      </c>
      <c r="B16" s="124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310">
        <v>0</v>
      </c>
      <c r="Z16" s="311"/>
    </row>
    <row r="17" spans="1:26" s="312" customFormat="1" ht="19.95" customHeight="1" x14ac:dyDescent="0.3">
      <c r="A17" s="221" t="s">
        <v>1580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312" customFormat="1" ht="19.95" customHeight="1" x14ac:dyDescent="0.3">
      <c r="A18" s="221" t="s">
        <v>1587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312" customFormat="1" ht="19.95" customHeight="1" x14ac:dyDescent="0.3">
      <c r="A19" s="221" t="s">
        <v>1603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312" customFormat="1" ht="19.95" customHeight="1" x14ac:dyDescent="0.3">
      <c r="A20" s="221" t="s">
        <v>1617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312" customFormat="1" ht="19.95" customHeight="1" x14ac:dyDescent="0.3">
      <c r="A21" s="221" t="s">
        <v>1623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312" customFormat="1" ht="19.95" customHeight="1" x14ac:dyDescent="0.3">
      <c r="A22" s="221" t="s">
        <v>1627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312" customFormat="1" ht="19.95" customHeight="1" x14ac:dyDescent="0.3">
      <c r="A23" s="221" t="s">
        <v>1629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312" customFormat="1" ht="19.95" customHeight="1" x14ac:dyDescent="0.3">
      <c r="A24" s="221" t="s">
        <v>1639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312" customFormat="1" ht="19.95" customHeight="1" x14ac:dyDescent="0.3">
      <c r="A25" s="221" t="s">
        <v>1640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312" customFormat="1" ht="19.95" customHeight="1" x14ac:dyDescent="0.3">
      <c r="A26" s="221" t="s">
        <v>1642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312" customFormat="1" ht="19.95" customHeight="1" x14ac:dyDescent="0.3">
      <c r="A27" s="221" t="s">
        <v>1655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312" customFormat="1" ht="19.95" customHeight="1" x14ac:dyDescent="0.3">
      <c r="A28" s="221" t="s">
        <v>1657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312" customFormat="1" ht="19.95" customHeight="1" x14ac:dyDescent="0.3">
      <c r="A29" s="221" t="s">
        <v>1670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312" customFormat="1" ht="26.1" customHeight="1" x14ac:dyDescent="0.3">
      <c r="A30" s="230" t="s">
        <v>88</v>
      </c>
      <c r="B30" s="124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310"/>
      <c r="Y30" s="310"/>
      <c r="Z30" s="311"/>
    </row>
    <row r="31" spans="1:26" s="312" customFormat="1" ht="19.5" customHeight="1" x14ac:dyDescent="0.3">
      <c r="A31" s="230" t="s">
        <v>89</v>
      </c>
      <c r="B31" s="124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310">
        <v>0</v>
      </c>
      <c r="Y31" s="310">
        <v>0</v>
      </c>
    </row>
    <row r="32" spans="1:26" s="312" customFormat="1" ht="19.5" customHeight="1" x14ac:dyDescent="0.3">
      <c r="A32" s="230" t="s">
        <v>90</v>
      </c>
      <c r="B32" s="124">
        <v>2</v>
      </c>
      <c r="C32" s="26">
        <v>2</v>
      </c>
      <c r="D32" s="26">
        <v>0</v>
      </c>
      <c r="E32" s="26">
        <v>0</v>
      </c>
      <c r="F32" s="26">
        <v>0</v>
      </c>
      <c r="G32" s="26">
        <v>1</v>
      </c>
      <c r="H32" s="26">
        <v>0</v>
      </c>
      <c r="I32" s="26">
        <v>0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1</v>
      </c>
      <c r="Q32" s="26">
        <v>0</v>
      </c>
      <c r="R32" s="26">
        <v>1</v>
      </c>
      <c r="S32" s="26">
        <v>0</v>
      </c>
      <c r="T32" s="26">
        <v>0</v>
      </c>
      <c r="U32" s="26">
        <v>1</v>
      </c>
      <c r="V32" s="26">
        <v>1</v>
      </c>
      <c r="W32" s="26">
        <v>0</v>
      </c>
      <c r="X32" s="310">
        <v>0</v>
      </c>
      <c r="Y32" s="310">
        <v>0</v>
      </c>
    </row>
    <row r="33" spans="1:26" s="312" customFormat="1" ht="19.5" customHeight="1" x14ac:dyDescent="0.3">
      <c r="A33" s="230" t="s">
        <v>91</v>
      </c>
      <c r="B33" s="124">
        <v>1</v>
      </c>
      <c r="C33" s="26">
        <v>0</v>
      </c>
      <c r="D33" s="26">
        <v>0</v>
      </c>
      <c r="E33" s="26">
        <v>1</v>
      </c>
      <c r="F33" s="26">
        <v>0</v>
      </c>
      <c r="G33" s="26">
        <v>0</v>
      </c>
      <c r="H33" s="26">
        <v>0</v>
      </c>
      <c r="I33" s="26">
        <v>1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1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310">
        <v>1</v>
      </c>
    </row>
    <row r="34" spans="1:26" s="312" customFormat="1" ht="19.5" customHeight="1" x14ac:dyDescent="0.3">
      <c r="A34" s="230" t="s">
        <v>92</v>
      </c>
      <c r="B34" s="124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310">
        <v>0</v>
      </c>
      <c r="Y34" s="310">
        <v>0</v>
      </c>
    </row>
    <row r="35" spans="1:26" s="312" customFormat="1" ht="19.5" customHeight="1" x14ac:dyDescent="0.3">
      <c r="A35" s="230" t="s">
        <v>93</v>
      </c>
      <c r="B35" s="124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310">
        <v>0</v>
      </c>
    </row>
    <row r="36" spans="1:26" s="312" customFormat="1" ht="19.5" customHeight="1" x14ac:dyDescent="0.3">
      <c r="A36" s="230" t="s">
        <v>94</v>
      </c>
      <c r="B36" s="124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310">
        <v>0</v>
      </c>
      <c r="Y36" s="310">
        <v>0</v>
      </c>
    </row>
    <row r="37" spans="1:26" s="312" customFormat="1" ht="19.5" customHeight="1" x14ac:dyDescent="0.3">
      <c r="A37" s="230" t="s">
        <v>95</v>
      </c>
      <c r="B37" s="124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310">
        <v>0</v>
      </c>
      <c r="Y37" s="310">
        <v>0</v>
      </c>
    </row>
    <row r="38" spans="1:26" s="312" customFormat="1" ht="19.5" customHeight="1" x14ac:dyDescent="0.3">
      <c r="A38" s="230" t="s">
        <v>96</v>
      </c>
      <c r="B38" s="124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310">
        <v>0</v>
      </c>
    </row>
    <row r="39" spans="1:26" s="312" customFormat="1" ht="19.5" customHeight="1" x14ac:dyDescent="0.3">
      <c r="A39" s="230" t="s">
        <v>97</v>
      </c>
      <c r="B39" s="124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310">
        <v>0</v>
      </c>
      <c r="Y39" s="310">
        <v>0</v>
      </c>
    </row>
    <row r="40" spans="1:26" s="312" customFormat="1" ht="19.5" customHeight="1" x14ac:dyDescent="0.3">
      <c r="A40" s="230" t="s">
        <v>98</v>
      </c>
      <c r="B40" s="124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310">
        <v>0</v>
      </c>
      <c r="Y40" s="26">
        <v>0</v>
      </c>
    </row>
    <row r="41" spans="1:26" s="312" customFormat="1" ht="19.5" customHeight="1" x14ac:dyDescent="0.3">
      <c r="A41" s="230" t="s">
        <v>99</v>
      </c>
      <c r="B41" s="124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310">
        <v>0</v>
      </c>
      <c r="Y41" s="310">
        <v>0</v>
      </c>
    </row>
    <row r="42" spans="1:26" s="312" customFormat="1" ht="19.5" customHeight="1" x14ac:dyDescent="0.3">
      <c r="A42" s="230" t="s">
        <v>100</v>
      </c>
      <c r="B42" s="124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310">
        <v>0</v>
      </c>
      <c r="Y42" s="310">
        <v>0</v>
      </c>
    </row>
    <row r="43" spans="1:26" s="312" customFormat="1" ht="19.5" customHeight="1" thickBot="1" x14ac:dyDescent="0.35">
      <c r="A43" s="231" t="s">
        <v>101</v>
      </c>
      <c r="B43" s="125">
        <v>0</v>
      </c>
      <c r="C43" s="126">
        <v>0</v>
      </c>
      <c r="D43" s="126">
        <v>0</v>
      </c>
      <c r="E43" s="126">
        <v>0</v>
      </c>
      <c r="F43" s="126">
        <v>0</v>
      </c>
      <c r="G43" s="126">
        <v>0</v>
      </c>
      <c r="H43" s="126">
        <v>0</v>
      </c>
      <c r="I43" s="126">
        <v>0</v>
      </c>
      <c r="J43" s="126">
        <v>0</v>
      </c>
      <c r="K43" s="126">
        <v>0</v>
      </c>
      <c r="L43" s="126">
        <v>0</v>
      </c>
      <c r="M43" s="126">
        <v>0</v>
      </c>
      <c r="N43" s="126">
        <v>0</v>
      </c>
      <c r="O43" s="126">
        <v>0</v>
      </c>
      <c r="P43" s="126">
        <v>0</v>
      </c>
      <c r="Q43" s="126">
        <v>0</v>
      </c>
      <c r="R43" s="126">
        <v>0</v>
      </c>
      <c r="S43" s="126">
        <v>0</v>
      </c>
      <c r="T43" s="126">
        <v>0</v>
      </c>
      <c r="U43" s="126">
        <v>0</v>
      </c>
      <c r="V43" s="126">
        <v>0</v>
      </c>
      <c r="W43" s="126">
        <v>0</v>
      </c>
      <c r="X43" s="313">
        <v>0</v>
      </c>
      <c r="Y43" s="313">
        <v>0</v>
      </c>
    </row>
    <row r="44" spans="1:26" s="312" customFormat="1" ht="22.5" customHeight="1" x14ac:dyDescent="0.3">
      <c r="A44" s="220" t="s">
        <v>149</v>
      </c>
      <c r="B44" s="310"/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</row>
    <row r="45" spans="1:26" ht="22.5" customHeight="1" x14ac:dyDescent="0.3">
      <c r="A45" s="181" t="s">
        <v>1056</v>
      </c>
    </row>
    <row r="46" spans="1:26" s="39" customFormat="1" x14ac:dyDescent="0.3">
      <c r="A46" s="153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</row>
    <row r="47" spans="1:26" s="276" customFormat="1" x14ac:dyDescent="0.3">
      <c r="A47" s="278"/>
      <c r="B47" s="315">
        <f>SUM(B31:B43)-B29</f>
        <v>0</v>
      </c>
      <c r="C47" s="315">
        <f t="shared" ref="C47:Z47" si="0">SUM(C31:C43)-C29</f>
        <v>0</v>
      </c>
      <c r="D47" s="315">
        <f t="shared" si="0"/>
        <v>0</v>
      </c>
      <c r="E47" s="315">
        <f t="shared" si="0"/>
        <v>0</v>
      </c>
      <c r="F47" s="315">
        <f t="shared" si="0"/>
        <v>0</v>
      </c>
      <c r="G47" s="315">
        <f t="shared" si="0"/>
        <v>0</v>
      </c>
      <c r="H47" s="315">
        <f t="shared" si="0"/>
        <v>0</v>
      </c>
      <c r="I47" s="315">
        <f t="shared" si="0"/>
        <v>0</v>
      </c>
      <c r="J47" s="315">
        <f t="shared" si="0"/>
        <v>0</v>
      </c>
      <c r="K47" s="315">
        <f t="shared" si="0"/>
        <v>0</v>
      </c>
      <c r="L47" s="315">
        <f t="shared" si="0"/>
        <v>0</v>
      </c>
      <c r="M47" s="315">
        <f t="shared" si="0"/>
        <v>0</v>
      </c>
      <c r="N47" s="315">
        <f t="shared" si="0"/>
        <v>0</v>
      </c>
      <c r="O47" s="315">
        <f t="shared" si="0"/>
        <v>0</v>
      </c>
      <c r="P47" s="315">
        <f t="shared" si="0"/>
        <v>0</v>
      </c>
      <c r="Q47" s="315">
        <f t="shared" si="0"/>
        <v>0</v>
      </c>
      <c r="R47" s="315">
        <f t="shared" si="0"/>
        <v>0</v>
      </c>
      <c r="S47" s="315">
        <f t="shared" si="0"/>
        <v>0</v>
      </c>
      <c r="T47" s="315">
        <f t="shared" si="0"/>
        <v>0</v>
      </c>
      <c r="U47" s="315">
        <f t="shared" si="0"/>
        <v>0</v>
      </c>
      <c r="V47" s="315">
        <f t="shared" si="0"/>
        <v>0</v>
      </c>
      <c r="W47" s="315">
        <f t="shared" si="0"/>
        <v>0</v>
      </c>
      <c r="X47" s="315">
        <f t="shared" si="0"/>
        <v>0</v>
      </c>
      <c r="Y47" s="315">
        <f t="shared" si="0"/>
        <v>0</v>
      </c>
      <c r="Z47" s="315">
        <f t="shared" si="0"/>
        <v>0</v>
      </c>
    </row>
    <row r="48" spans="1:26" x14ac:dyDescent="0.3">
      <c r="A48" s="153" t="s">
        <v>1612</v>
      </c>
      <c r="B48" s="312">
        <f>B27-B26</f>
        <v>-3</v>
      </c>
      <c r="C48" s="312">
        <f t="shared" ref="C48:Y48" si="1">C27-C26</f>
        <v>0</v>
      </c>
      <c r="D48" s="312">
        <f t="shared" si="1"/>
        <v>-1</v>
      </c>
      <c r="E48" s="312">
        <f t="shared" si="1"/>
        <v>0</v>
      </c>
      <c r="F48" s="312">
        <f t="shared" si="1"/>
        <v>-2</v>
      </c>
      <c r="G48" s="312">
        <f t="shared" si="1"/>
        <v>-4</v>
      </c>
      <c r="H48" s="312">
        <f t="shared" si="1"/>
        <v>0</v>
      </c>
      <c r="I48" s="312">
        <f t="shared" si="1"/>
        <v>0</v>
      </c>
      <c r="J48" s="312">
        <f t="shared" si="1"/>
        <v>1</v>
      </c>
      <c r="K48" s="312">
        <f t="shared" si="1"/>
        <v>0</v>
      </c>
      <c r="L48" s="312">
        <f t="shared" si="1"/>
        <v>0</v>
      </c>
      <c r="M48" s="312">
        <f t="shared" si="1"/>
        <v>0</v>
      </c>
      <c r="N48" s="312">
        <f t="shared" si="1"/>
        <v>1</v>
      </c>
      <c r="O48" s="312">
        <f t="shared" si="1"/>
        <v>-2</v>
      </c>
      <c r="P48" s="312">
        <f t="shared" si="1"/>
        <v>0</v>
      </c>
      <c r="Q48" s="312">
        <f t="shared" si="1"/>
        <v>0</v>
      </c>
      <c r="R48" s="312">
        <f t="shared" si="1"/>
        <v>-2</v>
      </c>
      <c r="S48" s="312">
        <f t="shared" si="1"/>
        <v>0</v>
      </c>
      <c r="T48" s="312">
        <f t="shared" si="1"/>
        <v>-1</v>
      </c>
      <c r="U48" s="312">
        <f t="shared" si="1"/>
        <v>-1</v>
      </c>
      <c r="V48" s="312">
        <f t="shared" si="1"/>
        <v>0</v>
      </c>
      <c r="W48" s="312">
        <f t="shared" si="1"/>
        <v>-1</v>
      </c>
      <c r="X48" s="312">
        <f t="shared" si="1"/>
        <v>1</v>
      </c>
      <c r="Y48" s="312">
        <f t="shared" si="1"/>
        <v>-1</v>
      </c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332" t="s">
        <v>1604</v>
      </c>
      <c r="B18" s="331"/>
      <c r="C18" s="331"/>
      <c r="D18" s="3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  <c r="O18" s="331"/>
      <c r="P18" s="331"/>
    </row>
    <row r="19" spans="1:16" x14ac:dyDescent="0.3">
      <c r="A19" s="332" t="s">
        <v>1605</v>
      </c>
      <c r="B19" s="331"/>
      <c r="C19" s="331"/>
      <c r="D19" s="331"/>
      <c r="E19" s="331"/>
      <c r="F19" s="331"/>
      <c r="G19" s="331"/>
      <c r="H19" s="331"/>
      <c r="I19" s="331"/>
      <c r="J19" s="331"/>
      <c r="K19" s="331"/>
      <c r="L19" s="331"/>
      <c r="M19" s="331"/>
      <c r="N19" s="331"/>
      <c r="O19" s="331"/>
      <c r="P19" s="331"/>
    </row>
    <row r="20" spans="1:16" x14ac:dyDescent="0.3">
      <c r="A20" s="332" t="s">
        <v>1010</v>
      </c>
      <c r="B20" s="331"/>
      <c r="C20" s="331"/>
      <c r="D20" s="331"/>
      <c r="E20" s="331"/>
      <c r="F20" s="331"/>
      <c r="G20" s="331"/>
      <c r="H20" s="331"/>
      <c r="I20" s="331"/>
      <c r="J20" s="331"/>
      <c r="K20" s="331"/>
      <c r="L20" s="331"/>
      <c r="M20" s="331"/>
      <c r="N20" s="331"/>
      <c r="O20" s="331"/>
      <c r="P20" s="331"/>
    </row>
    <row r="21" spans="1:16" x14ac:dyDescent="0.3">
      <c r="A21" s="331" t="s">
        <v>1029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1"/>
      <c r="L21" s="331"/>
      <c r="M21" s="331"/>
      <c r="N21" s="331"/>
      <c r="O21" s="331"/>
      <c r="P21" s="331"/>
    </row>
    <row r="22" spans="1:16" x14ac:dyDescent="0.3">
      <c r="A22" s="5" t="s">
        <v>1628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2024-05-20T07:44:07Z</dcterms:modified>
</cp:coreProperties>
</file>